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5-19 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1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не начисляли за ремон взяли с содержания
</t>
        </r>
      </text>
    </comment>
  </commentList>
</comments>
</file>

<file path=xl/sharedStrings.xml><?xml version="1.0" encoding="utf-8"?>
<sst xmlns="http://schemas.openxmlformats.org/spreadsheetml/2006/main" count="206" uniqueCount="92">
  <si>
    <t>№ пп</t>
  </si>
  <si>
    <t>Наименование параметра</t>
  </si>
  <si>
    <t>-</t>
  </si>
  <si>
    <t>Выполненные работы (оказанные услуги) по содержанию общего имущества в отчетном периоде</t>
  </si>
  <si>
    <t>Содержание жилья</t>
  </si>
  <si>
    <t>Обслуживание систем вентиляции и газоходов</t>
  </si>
  <si>
    <t>Вывоз ТБО</t>
  </si>
  <si>
    <t>Обслуживание лифтов</t>
  </si>
  <si>
    <t>Уборка  лестничных площадок</t>
  </si>
  <si>
    <t>Детальный перечень выполненных работ (оказанных услуг) в рамках выбранной работы (услуги)</t>
  </si>
  <si>
    <t>Ежемесячно</t>
  </si>
  <si>
    <t>кв. м</t>
  </si>
  <si>
    <t>Задолженность потребителей (на начало периода)</t>
  </si>
  <si>
    <t>Начислено за услуги(работы) по содержанию и текущему ремонту, в т.ч.</t>
  </si>
  <si>
    <t>За содержание дома</t>
  </si>
  <si>
    <t>За текущий ремонт</t>
  </si>
  <si>
    <t>За услуги управления</t>
  </si>
  <si>
    <t>Денежных средств от собственников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</si>
  <si>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</si>
  <si>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</si>
  <si>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</si>
  <si>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</si>
  <si>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</si>
  <si>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</si>
  <si>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</si>
  <si>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</si>
  <si>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</si>
  <si>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</si>
  <si>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</si>
  <si>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</si>
  <si>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Итого</t>
  </si>
  <si>
    <t>Информация о наличии претензий по качеству выполненных работ (оказанных услуг)</t>
  </si>
  <si>
    <t>Количество поступивщших претензий</t>
  </si>
  <si>
    <t>руб.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</si>
  <si>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</si>
  <si>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</si>
  <si>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</si>
  <si>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</si>
  <si>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</si>
  <si>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</si>
  <si>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</si>
  <si>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</si>
  <si>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Информация о предоставленных коммунальных услугах</t>
  </si>
  <si>
    <t>Вид коммунальной услуги</t>
  </si>
  <si>
    <t>Холодное водоснабжение, водоотведение</t>
  </si>
  <si>
    <t>Электроснабжение</t>
  </si>
  <si>
    <t>куб. м</t>
  </si>
  <si>
    <t>кВт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</si>
  <si>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</si>
  <si>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</si>
  <si>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</si>
  <si>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</si>
  <si>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</si>
  <si>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Размер пени и штрафов, уплаченные поставщику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</si>
  <si>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</si>
  <si>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</si>
  <si>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</si>
  <si>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</si>
  <si>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</si>
  <si>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</si>
  <si>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</si>
  <si>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</si>
  <si>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</si>
  <si>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показателя</t>
  </si>
  <si>
    <t xml:space="preserve">Стоимость на единицу измерения </t>
  </si>
  <si>
    <t>Газоснабжение</t>
  </si>
  <si>
    <t>По графику</t>
  </si>
  <si>
    <t>Получено денежных средств, в т.ч.</t>
  </si>
  <si>
    <t>Авансовые платежи потребителей на начало периода</t>
  </si>
  <si>
    <t>Авансовые платежи потребителей на конец периода</t>
  </si>
  <si>
    <t>ВДГО</t>
  </si>
  <si>
    <t>Обслуживание домофонов</t>
  </si>
  <si>
    <t>Электроэнергия для СОИД</t>
  </si>
  <si>
    <t>ХВС и Водоотведение для СОИД</t>
  </si>
  <si>
    <t>Ежедневно</t>
  </si>
  <si>
    <t>3 раза в год</t>
  </si>
  <si>
    <t>м3</t>
  </si>
  <si>
    <t>квартира</t>
  </si>
  <si>
    <t xml:space="preserve">Содержание жилья в т.ч. </t>
  </si>
  <si>
    <t>2 раза в год</t>
  </si>
  <si>
    <t>Расходы на  управление</t>
  </si>
  <si>
    <t xml:space="preserve"> Текущий ремонт и содержание инженерных сетей электроснабжения</t>
  </si>
  <si>
    <t>Общая информация о выполняемых работах(оказываемых услугах) по содержанию и текущему ремонту общего имущества в МКД (Инженерная, 5)</t>
  </si>
  <si>
    <t>Текущий ремонт и содержание внутридомовых инженерных сетей водоснабжения и водоотведения (Обслуживание очистной  системы канализации/ услуги гидродинамической машины)</t>
  </si>
  <si>
    <t>Обслуживание придомовой территории (покос, полив, благоустройство)</t>
  </si>
  <si>
    <t>Содержание и ремонт конструктивных элементов зданий</t>
  </si>
  <si>
    <t xml:space="preserve">Содержание детской и спортивной площадки (благоустройство, частичный ремонт , покраска конструкций) </t>
  </si>
  <si>
    <t>24,89/  20,2</t>
  </si>
  <si>
    <t>чел.</t>
  </si>
  <si>
    <t>Форма 2.8  Отчет об исполнении управляющей организацией договора управления за 2019 год</t>
  </si>
  <si>
    <t xml:space="preserve">Коллективное видеонаблюдение </t>
  </si>
  <si>
    <t>Изготовление табличек, досок объявлений, плакатов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</si>
</sst>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4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5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73" fontId="0" fillId="33" borderId="15" xfId="6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4" fontId="45" fillId="0" borderId="0" xfId="0" applyNumberFormat="1" applyFont="1" applyAlignment="1">
      <alignment horizontal="left" vertical="top"/>
    </xf>
    <xf numFmtId="0" fontId="9" fillId="0" borderId="16" xfId="52" applyNumberFormat="1" applyFont="1" applyBorder="1" applyAlignment="1">
      <alignment vertical="top" wrapText="1" indent="2"/>
      <protection/>
    </xf>
    <xf numFmtId="173" fontId="8" fillId="33" borderId="17" xfId="60" applyFont="1" applyFill="1" applyBorder="1" applyAlignment="1">
      <alignment horizontal="center" vertical="center"/>
    </xf>
    <xf numFmtId="173" fontId="0" fillId="33" borderId="17" xfId="60" applyFont="1" applyFill="1" applyBorder="1" applyAlignment="1">
      <alignment horizontal="center" vertical="center"/>
    </xf>
    <xf numFmtId="173" fontId="3" fillId="33" borderId="18" xfId="6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3" fontId="0" fillId="0" borderId="10" xfId="60" applyFont="1" applyBorder="1" applyAlignment="1">
      <alignment horizontal="center" vertical="center"/>
    </xf>
    <xf numFmtId="173" fontId="0" fillId="33" borderId="10" xfId="60" applyFont="1" applyFill="1" applyBorder="1" applyAlignment="1">
      <alignment horizontal="center" vertical="center"/>
    </xf>
    <xf numFmtId="173" fontId="0" fillId="33" borderId="24" xfId="60" applyFont="1" applyFill="1" applyBorder="1" applyAlignment="1">
      <alignment horizontal="center" vertical="center"/>
    </xf>
    <xf numFmtId="173" fontId="0" fillId="33" borderId="25" xfId="60" applyFont="1" applyFill="1" applyBorder="1" applyAlignment="1">
      <alignment horizontal="center" vertical="center"/>
    </xf>
    <xf numFmtId="173" fontId="0" fillId="33" borderId="26" xfId="60" applyFont="1" applyFill="1" applyBorder="1" applyAlignment="1">
      <alignment horizontal="center" vertical="center"/>
    </xf>
    <xf numFmtId="173" fontId="0" fillId="33" borderId="27" xfId="6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2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6" xfId="53" applyNumberFormat="1" applyFont="1" applyBorder="1" applyAlignment="1">
      <alignment horizontal="center" vertical="center" wrapText="1"/>
      <protection/>
    </xf>
    <xf numFmtId="0" fontId="2" fillId="0" borderId="38" xfId="53" applyNumberFormat="1" applyFont="1" applyBorder="1" applyAlignment="1">
      <alignment horizontal="center" vertical="center" wrapText="1"/>
      <protection/>
    </xf>
    <xf numFmtId="0" fontId="2" fillId="0" borderId="37" xfId="53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3" fontId="0" fillId="33" borderId="42" xfId="60" applyFont="1" applyFill="1" applyBorder="1" applyAlignment="1">
      <alignment horizontal="center" vertical="center"/>
    </xf>
    <xf numFmtId="173" fontId="0" fillId="33" borderId="13" xfId="6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173" fontId="0" fillId="0" borderId="10" xfId="60" applyFont="1" applyBorder="1" applyAlignment="1">
      <alignment horizontal="center"/>
    </xf>
    <xf numFmtId="173" fontId="0" fillId="0" borderId="24" xfId="60" applyFont="1" applyBorder="1" applyAlignment="1">
      <alignment horizontal="center"/>
    </xf>
    <xf numFmtId="173" fontId="0" fillId="0" borderId="13" xfId="60" applyFont="1" applyBorder="1" applyAlignment="1">
      <alignment horizontal="center"/>
    </xf>
    <xf numFmtId="173" fontId="0" fillId="33" borderId="10" xfId="6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-19 г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0"/>
  <sheetViews>
    <sheetView tabSelected="1" zoomScalePageLayoutView="0" workbookViewId="0" topLeftCell="A100">
      <selection activeCell="C52" sqref="C52:F52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24.25390625" style="0" customWidth="1"/>
    <col min="4" max="4" width="22.125" style="0" customWidth="1"/>
    <col min="5" max="5" width="25.125" style="0" customWidth="1"/>
    <col min="6" max="6" width="23.25390625" style="0" customWidth="1"/>
    <col min="7" max="7" width="11.625" style="0" customWidth="1"/>
    <col min="8" max="8" width="15.125" style="0" customWidth="1"/>
    <col min="9" max="9" width="17.25390625" style="0" customWidth="1"/>
    <col min="10" max="10" width="9.125" style="0" customWidth="1"/>
  </cols>
  <sheetData>
    <row r="1" ht="15" customHeight="1"/>
    <row r="2" spans="1:6" ht="27.75" customHeight="1" thickBot="1">
      <c r="A2" s="29" t="s">
        <v>89</v>
      </c>
      <c r="B2" s="29"/>
      <c r="C2" s="29"/>
      <c r="D2" s="29"/>
      <c r="E2" s="29"/>
      <c r="F2" s="29"/>
    </row>
    <row r="3" spans="1:6" ht="30" customHeight="1">
      <c r="A3" s="30" t="s">
        <v>82</v>
      </c>
      <c r="B3" s="31"/>
      <c r="C3" s="32"/>
      <c r="D3" s="32"/>
      <c r="E3" s="32"/>
      <c r="F3" s="33"/>
    </row>
    <row r="4" spans="1:6" ht="24.75" customHeight="1">
      <c r="A4" s="17" t="s">
        <v>0</v>
      </c>
      <c r="B4" s="18" t="s">
        <v>1</v>
      </c>
      <c r="C4" s="34" t="s">
        <v>29</v>
      </c>
      <c r="D4" s="34"/>
      <c r="E4" s="34" t="s">
        <v>63</v>
      </c>
      <c r="F4" s="34"/>
    </row>
    <row r="5" spans="1:6" ht="27" customHeight="1">
      <c r="A5" s="14">
        <v>4</v>
      </c>
      <c r="B5" s="15" t="s">
        <v>68</v>
      </c>
      <c r="C5" s="35" t="s">
        <v>33</v>
      </c>
      <c r="D5" s="35"/>
      <c r="E5" s="36">
        <v>0</v>
      </c>
      <c r="F5" s="36"/>
    </row>
    <row r="6" spans="1:6" ht="27" customHeight="1">
      <c r="A6" s="14">
        <v>5</v>
      </c>
      <c r="B6" s="15" t="s">
        <v>39</v>
      </c>
      <c r="C6" s="35" t="s">
        <v>33</v>
      </c>
      <c r="D6" s="35"/>
      <c r="E6" s="36">
        <v>0</v>
      </c>
      <c r="F6" s="36"/>
    </row>
    <row r="7" spans="1:6" ht="28.5" customHeight="1">
      <c r="A7" s="14">
        <v>6</v>
      </c>
      <c r="B7" s="15" t="s">
        <v>12</v>
      </c>
      <c r="C7" s="35" t="s">
        <v>33</v>
      </c>
      <c r="D7" s="35"/>
      <c r="E7" s="37">
        <v>83855.62000000001</v>
      </c>
      <c r="F7" s="37"/>
    </row>
    <row r="8" spans="1:6" ht="39" customHeight="1">
      <c r="A8" s="14">
        <v>7</v>
      </c>
      <c r="B8" s="15" t="s">
        <v>13</v>
      </c>
      <c r="C8" s="35" t="s">
        <v>33</v>
      </c>
      <c r="D8" s="35"/>
      <c r="E8" s="38">
        <v>1135818.55</v>
      </c>
      <c r="F8" s="39"/>
    </row>
    <row r="9" spans="1:6" ht="15" customHeight="1">
      <c r="A9" s="14">
        <v>8</v>
      </c>
      <c r="B9" s="19" t="s">
        <v>14</v>
      </c>
      <c r="C9" s="35" t="s">
        <v>33</v>
      </c>
      <c r="D9" s="35"/>
      <c r="E9" s="38">
        <v>913748.98</v>
      </c>
      <c r="F9" s="39"/>
    </row>
    <row r="10" spans="1:6" ht="12" customHeight="1">
      <c r="A10" s="14">
        <v>9</v>
      </c>
      <c r="B10" s="19" t="s">
        <v>15</v>
      </c>
      <c r="C10" s="35" t="s">
        <v>33</v>
      </c>
      <c r="D10" s="35"/>
      <c r="E10" s="38"/>
      <c r="F10" s="39"/>
    </row>
    <row r="11" spans="1:6" ht="12.75">
      <c r="A11" s="14">
        <v>10</v>
      </c>
      <c r="B11" s="19" t="s">
        <v>16</v>
      </c>
      <c r="C11" s="35" t="s">
        <v>33</v>
      </c>
      <c r="D11" s="35"/>
      <c r="E11" s="38">
        <v>222069.57</v>
      </c>
      <c r="F11" s="39"/>
    </row>
    <row r="12" spans="1:6" ht="18" customHeight="1">
      <c r="A12" s="14">
        <v>11</v>
      </c>
      <c r="B12" s="15" t="s">
        <v>67</v>
      </c>
      <c r="C12" s="35" t="s">
        <v>33</v>
      </c>
      <c r="D12" s="35"/>
      <c r="E12" s="38">
        <v>1148148.26</v>
      </c>
      <c r="F12" s="39"/>
    </row>
    <row r="13" spans="1:8" ht="23.25" customHeight="1">
      <c r="A13" s="14">
        <v>12</v>
      </c>
      <c r="B13" s="20" t="s">
        <v>17</v>
      </c>
      <c r="C13" s="35" t="s">
        <v>33</v>
      </c>
      <c r="D13" s="35"/>
      <c r="E13" s="38">
        <v>1148148.26</v>
      </c>
      <c r="F13" s="39"/>
      <c r="H13" s="21"/>
    </row>
    <row r="14" spans="1:6" ht="12.75">
      <c r="A14" s="14">
        <v>13</v>
      </c>
      <c r="B14" s="19" t="s">
        <v>18</v>
      </c>
      <c r="C14" s="35" t="s">
        <v>33</v>
      </c>
      <c r="D14" s="35"/>
      <c r="E14" s="38">
        <v>0</v>
      </c>
      <c r="F14" s="39"/>
    </row>
    <row r="15" spans="1:6" ht="12.75">
      <c r="A15" s="14">
        <v>14</v>
      </c>
      <c r="B15" s="19" t="s">
        <v>19</v>
      </c>
      <c r="C15" s="35" t="s">
        <v>33</v>
      </c>
      <c r="D15" s="35"/>
      <c r="E15" s="38">
        <v>0</v>
      </c>
      <c r="F15" s="39"/>
    </row>
    <row r="16" spans="1:6" ht="38.25" customHeight="1">
      <c r="A16" s="14">
        <v>15</v>
      </c>
      <c r="B16" s="20" t="s">
        <v>20</v>
      </c>
      <c r="C16" s="35" t="s">
        <v>33</v>
      </c>
      <c r="D16" s="35"/>
      <c r="E16" s="38"/>
      <c r="F16" s="39"/>
    </row>
    <row r="17" spans="1:6" ht="12.75">
      <c r="A17" s="14">
        <v>16</v>
      </c>
      <c r="B17" s="19" t="s">
        <v>21</v>
      </c>
      <c r="C17" s="35" t="s">
        <v>33</v>
      </c>
      <c r="D17" s="35"/>
      <c r="E17" s="38">
        <v>0</v>
      </c>
      <c r="F17" s="39"/>
    </row>
    <row r="18" spans="1:6" ht="25.5">
      <c r="A18" s="14">
        <v>17</v>
      </c>
      <c r="B18" s="15" t="s">
        <v>22</v>
      </c>
      <c r="C18" s="35" t="s">
        <v>33</v>
      </c>
      <c r="D18" s="35"/>
      <c r="E18" s="38">
        <v>1148148.26</v>
      </c>
      <c r="F18" s="39"/>
    </row>
    <row r="19" spans="1:6" ht="25.5">
      <c r="A19" s="14">
        <v>18</v>
      </c>
      <c r="B19" s="15" t="s">
        <v>69</v>
      </c>
      <c r="C19" s="35" t="s">
        <v>33</v>
      </c>
      <c r="D19" s="35"/>
      <c r="E19" s="38">
        <v>0</v>
      </c>
      <c r="F19" s="39"/>
    </row>
    <row r="20" spans="1:6" ht="25.5">
      <c r="A20" s="14">
        <v>19</v>
      </c>
      <c r="B20" s="15" t="s">
        <v>23</v>
      </c>
      <c r="C20" s="35" t="s">
        <v>33</v>
      </c>
      <c r="D20" s="35"/>
      <c r="E20" s="38">
        <v>0</v>
      </c>
      <c r="F20" s="39"/>
    </row>
    <row r="21" spans="1:6" ht="26.25" thickBot="1">
      <c r="A21" s="16">
        <v>20</v>
      </c>
      <c r="B21" s="15" t="s">
        <v>24</v>
      </c>
      <c r="C21" s="35" t="s">
        <v>33</v>
      </c>
      <c r="D21" s="35"/>
      <c r="E21" s="40">
        <v>71525.91</v>
      </c>
      <c r="F21" s="41"/>
    </row>
    <row r="22" spans="1:6" ht="21.75" customHeight="1" thickBot="1">
      <c r="A22" s="42" t="s">
        <v>3</v>
      </c>
      <c r="B22" s="43"/>
      <c r="C22" s="43"/>
      <c r="D22" s="43"/>
      <c r="E22" s="43"/>
      <c r="F22" s="44"/>
    </row>
    <row r="23" spans="1:6" ht="24.75" customHeight="1">
      <c r="A23" s="45">
        <v>21</v>
      </c>
      <c r="B23" s="48" t="s">
        <v>25</v>
      </c>
      <c r="C23" s="51" t="s">
        <v>4</v>
      </c>
      <c r="D23" s="51"/>
      <c r="E23" s="51"/>
      <c r="F23" s="52"/>
    </row>
    <row r="24" spans="1:9" ht="25.5" customHeight="1">
      <c r="A24" s="46"/>
      <c r="B24" s="49"/>
      <c r="C24" s="53" t="s">
        <v>5</v>
      </c>
      <c r="D24" s="53"/>
      <c r="E24" s="53"/>
      <c r="F24" s="54"/>
      <c r="G24" s="2"/>
      <c r="H24" s="2"/>
      <c r="I24" s="2"/>
    </row>
    <row r="25" spans="1:9" ht="22.5" customHeight="1">
      <c r="A25" s="46"/>
      <c r="B25" s="49"/>
      <c r="C25" s="55" t="s">
        <v>6</v>
      </c>
      <c r="D25" s="55"/>
      <c r="E25" s="55"/>
      <c r="F25" s="56"/>
      <c r="G25" s="3"/>
      <c r="H25" s="3"/>
      <c r="I25" s="3"/>
    </row>
    <row r="26" spans="1:9" ht="22.5" customHeight="1">
      <c r="A26" s="46"/>
      <c r="B26" s="49"/>
      <c r="C26" s="55" t="s">
        <v>7</v>
      </c>
      <c r="D26" s="55"/>
      <c r="E26" s="55"/>
      <c r="F26" s="56"/>
      <c r="G26" s="3"/>
      <c r="H26" s="3"/>
      <c r="I26" s="3"/>
    </row>
    <row r="27" spans="1:9" ht="25.5" customHeight="1">
      <c r="A27" s="46"/>
      <c r="B27" s="49"/>
      <c r="C27" s="53" t="s">
        <v>8</v>
      </c>
      <c r="D27" s="53"/>
      <c r="E27" s="53"/>
      <c r="F27" s="54"/>
      <c r="G27" s="2"/>
      <c r="H27" s="2"/>
      <c r="I27" s="2"/>
    </row>
    <row r="28" spans="1:9" ht="25.5" customHeight="1">
      <c r="A28" s="46"/>
      <c r="B28" s="49"/>
      <c r="C28" s="53" t="s">
        <v>70</v>
      </c>
      <c r="D28" s="53"/>
      <c r="E28" s="53"/>
      <c r="F28" s="54"/>
      <c r="G28" s="2"/>
      <c r="H28" s="2"/>
      <c r="I28" s="2"/>
    </row>
    <row r="29" spans="1:9" ht="25.5" customHeight="1">
      <c r="A29" s="46"/>
      <c r="B29" s="49"/>
      <c r="C29" s="55" t="s">
        <v>71</v>
      </c>
      <c r="D29" s="55"/>
      <c r="E29" s="55"/>
      <c r="F29" s="56"/>
      <c r="G29" s="2"/>
      <c r="H29" s="2"/>
      <c r="I29" s="2"/>
    </row>
    <row r="30" spans="1:9" ht="25.5" customHeight="1">
      <c r="A30" s="46"/>
      <c r="B30" s="49"/>
      <c r="C30" s="55" t="s">
        <v>90</v>
      </c>
      <c r="D30" s="55"/>
      <c r="E30" s="55"/>
      <c r="F30" s="56"/>
      <c r="G30" s="2"/>
      <c r="H30" s="2"/>
      <c r="I30" s="2"/>
    </row>
    <row r="31" spans="1:9" ht="25.5" customHeight="1">
      <c r="A31" s="46"/>
      <c r="B31" s="49"/>
      <c r="C31" s="55" t="s">
        <v>72</v>
      </c>
      <c r="D31" s="55"/>
      <c r="E31" s="55"/>
      <c r="F31" s="56"/>
      <c r="G31" s="2"/>
      <c r="H31" s="2"/>
      <c r="I31" s="2"/>
    </row>
    <row r="32" spans="1:9" ht="25.5" customHeight="1" thickBot="1">
      <c r="A32" s="47"/>
      <c r="B32" s="50"/>
      <c r="C32" s="57" t="s">
        <v>73</v>
      </c>
      <c r="D32" s="57"/>
      <c r="E32" s="57"/>
      <c r="F32" s="58"/>
      <c r="G32" s="2"/>
      <c r="H32" s="2"/>
      <c r="I32" s="2"/>
    </row>
    <row r="33" spans="1:7" ht="26.25" customHeight="1">
      <c r="A33" s="59">
        <v>22</v>
      </c>
      <c r="B33" s="61" t="s">
        <v>26</v>
      </c>
      <c r="C33" s="63" t="s">
        <v>78</v>
      </c>
      <c r="D33" s="63"/>
      <c r="E33" s="13" t="s">
        <v>33</v>
      </c>
      <c r="F33" s="27">
        <f>F50-F49-F48-F46-F45-F44-F43-F42-F41-F47</f>
        <v>293031.41799999995</v>
      </c>
      <c r="G33" s="5"/>
    </row>
    <row r="34" spans="1:8" ht="26.25" customHeight="1">
      <c r="A34" s="59"/>
      <c r="B34" s="61"/>
      <c r="C34" s="64" t="s">
        <v>84</v>
      </c>
      <c r="D34" s="65"/>
      <c r="E34" s="13"/>
      <c r="F34" s="26">
        <v>5900</v>
      </c>
      <c r="G34" s="5"/>
      <c r="H34" s="21"/>
    </row>
    <row r="35" spans="1:9" ht="26.25" customHeight="1">
      <c r="A35" s="59"/>
      <c r="B35" s="61"/>
      <c r="C35" s="64" t="s">
        <v>91</v>
      </c>
      <c r="D35" s="65"/>
      <c r="E35" s="13"/>
      <c r="F35" s="26">
        <v>7720</v>
      </c>
      <c r="G35" s="5"/>
      <c r="I35" s="21"/>
    </row>
    <row r="36" spans="1:8" ht="26.25" customHeight="1">
      <c r="A36" s="59"/>
      <c r="B36" s="61"/>
      <c r="C36" s="64" t="s">
        <v>85</v>
      </c>
      <c r="D36" s="65"/>
      <c r="E36" s="13"/>
      <c r="F36" s="26">
        <v>14600.23</v>
      </c>
      <c r="G36" s="5"/>
      <c r="H36" s="21"/>
    </row>
    <row r="37" spans="1:9" ht="69" customHeight="1">
      <c r="A37" s="59"/>
      <c r="B37" s="61"/>
      <c r="C37" s="64" t="s">
        <v>83</v>
      </c>
      <c r="D37" s="65"/>
      <c r="E37" s="13"/>
      <c r="F37" s="26">
        <v>19002.84</v>
      </c>
      <c r="G37" s="5"/>
      <c r="H37" s="23"/>
      <c r="I37" s="25"/>
    </row>
    <row r="38" spans="1:8" ht="30.75" customHeight="1">
      <c r="A38" s="59"/>
      <c r="B38" s="61"/>
      <c r="C38" s="64" t="s">
        <v>81</v>
      </c>
      <c r="D38" s="65"/>
      <c r="E38" s="13"/>
      <c r="F38" s="26">
        <v>18001.28</v>
      </c>
      <c r="G38" s="5"/>
      <c r="H38" s="21"/>
    </row>
    <row r="39" spans="1:8" ht="41.25" customHeight="1">
      <c r="A39" s="59"/>
      <c r="B39" s="61"/>
      <c r="C39" s="66" t="s">
        <v>86</v>
      </c>
      <c r="D39" s="67"/>
      <c r="E39" s="13"/>
      <c r="F39" s="26">
        <f>22950/4</f>
        <v>5737.5</v>
      </c>
      <c r="G39" s="5"/>
      <c r="H39" s="21"/>
    </row>
    <row r="40" spans="1:8" ht="26.25" customHeight="1">
      <c r="A40" s="59"/>
      <c r="B40" s="61"/>
      <c r="C40" s="68" t="s">
        <v>80</v>
      </c>
      <c r="D40" s="69"/>
      <c r="E40" s="13"/>
      <c r="F40" s="26">
        <f>E11</f>
        <v>222069.57</v>
      </c>
      <c r="G40" s="5"/>
      <c r="H40" s="21"/>
    </row>
    <row r="41" spans="1:8" ht="26.25" customHeight="1">
      <c r="A41" s="59"/>
      <c r="B41" s="61"/>
      <c r="C41" s="70" t="s">
        <v>5</v>
      </c>
      <c r="D41" s="70"/>
      <c r="E41" s="7" t="s">
        <v>33</v>
      </c>
      <c r="F41" s="22">
        <f>(4287.8)*0.65*12</f>
        <v>33444.840000000004</v>
      </c>
      <c r="H41" s="21"/>
    </row>
    <row r="42" spans="1:6" ht="26.25" customHeight="1">
      <c r="A42" s="59"/>
      <c r="B42" s="61"/>
      <c r="C42" s="55" t="s">
        <v>6</v>
      </c>
      <c r="D42" s="55"/>
      <c r="E42" s="7" t="s">
        <v>33</v>
      </c>
      <c r="F42" s="22">
        <v>39387.71</v>
      </c>
    </row>
    <row r="43" spans="1:9" ht="26.25" customHeight="1">
      <c r="A43" s="59"/>
      <c r="B43" s="61"/>
      <c r="C43" s="55" t="s">
        <v>7</v>
      </c>
      <c r="D43" s="55"/>
      <c r="E43" s="7" t="s">
        <v>33</v>
      </c>
      <c r="F43" s="22">
        <f>(4287.8)*2.75*12</f>
        <v>141497.40000000002</v>
      </c>
      <c r="I43" s="24"/>
    </row>
    <row r="44" spans="1:6" ht="26.25" customHeight="1">
      <c r="A44" s="59"/>
      <c r="B44" s="61"/>
      <c r="C44" s="53" t="s">
        <v>8</v>
      </c>
      <c r="D44" s="53"/>
      <c r="E44" s="7" t="s">
        <v>33</v>
      </c>
      <c r="F44" s="22">
        <v>392000</v>
      </c>
    </row>
    <row r="45" spans="1:6" ht="26.25" customHeight="1">
      <c r="A45" s="59"/>
      <c r="B45" s="61"/>
      <c r="C45" s="53" t="s">
        <v>70</v>
      </c>
      <c r="D45" s="53"/>
      <c r="E45" s="7" t="s">
        <v>33</v>
      </c>
      <c r="F45" s="22">
        <f>(4287.8)*0.72*12</f>
        <v>37046.592</v>
      </c>
    </row>
    <row r="46" spans="1:6" ht="26.25" customHeight="1">
      <c r="A46" s="59"/>
      <c r="B46" s="61"/>
      <c r="C46" s="53" t="s">
        <v>71</v>
      </c>
      <c r="D46" s="53"/>
      <c r="E46" s="7" t="s">
        <v>33</v>
      </c>
      <c r="F46" s="22">
        <f>72*35*12</f>
        <v>30240</v>
      </c>
    </row>
    <row r="47" spans="1:6" ht="26.25" customHeight="1">
      <c r="A47" s="59"/>
      <c r="B47" s="61"/>
      <c r="C47" s="53" t="s">
        <v>90</v>
      </c>
      <c r="D47" s="53"/>
      <c r="E47" s="7" t="s">
        <v>33</v>
      </c>
      <c r="F47" s="22">
        <f>72*45*1</f>
        <v>3240</v>
      </c>
    </row>
    <row r="48" spans="1:6" ht="26.25" customHeight="1">
      <c r="A48" s="59"/>
      <c r="B48" s="61"/>
      <c r="C48" s="53" t="s">
        <v>72</v>
      </c>
      <c r="D48" s="53"/>
      <c r="E48" s="7" t="s">
        <v>33</v>
      </c>
      <c r="F48" s="22">
        <v>116487</v>
      </c>
    </row>
    <row r="49" spans="1:6" ht="26.25" customHeight="1">
      <c r="A49" s="60"/>
      <c r="B49" s="62"/>
      <c r="C49" s="53" t="s">
        <v>73</v>
      </c>
      <c r="D49" s="53"/>
      <c r="E49" s="7" t="s">
        <v>33</v>
      </c>
      <c r="F49" s="22">
        <f>34099.3+27674</f>
        <v>61773.3</v>
      </c>
    </row>
    <row r="50" spans="1:9" ht="26.25" customHeight="1" thickBot="1">
      <c r="A50" s="71" t="s">
        <v>30</v>
      </c>
      <c r="B50" s="72"/>
      <c r="C50" s="73" t="s">
        <v>33</v>
      </c>
      <c r="D50" s="74"/>
      <c r="E50" s="75"/>
      <c r="F50" s="28">
        <f>E12</f>
        <v>1148148.26</v>
      </c>
      <c r="G50" s="21"/>
      <c r="I50" s="21"/>
    </row>
    <row r="51" spans="1:6" ht="20.25" customHeight="1">
      <c r="A51" s="76" t="s">
        <v>9</v>
      </c>
      <c r="B51" s="77"/>
      <c r="C51" s="77"/>
      <c r="D51" s="77"/>
      <c r="E51" s="77"/>
      <c r="F51" s="78"/>
    </row>
    <row r="52" spans="1:6" ht="22.5" customHeight="1">
      <c r="A52" s="55">
        <v>23</v>
      </c>
      <c r="B52" s="79" t="s">
        <v>27</v>
      </c>
      <c r="C52" s="55" t="s">
        <v>4</v>
      </c>
      <c r="D52" s="55"/>
      <c r="E52" s="55"/>
      <c r="F52" s="55"/>
    </row>
    <row r="53" spans="1:6" ht="24.75" customHeight="1">
      <c r="A53" s="55"/>
      <c r="B53" s="79"/>
      <c r="C53" s="53" t="s">
        <v>5</v>
      </c>
      <c r="D53" s="53"/>
      <c r="E53" s="53"/>
      <c r="F53" s="53"/>
    </row>
    <row r="54" spans="1:6" ht="21.75" customHeight="1">
      <c r="A54" s="55"/>
      <c r="B54" s="79"/>
      <c r="C54" s="55" t="s">
        <v>6</v>
      </c>
      <c r="D54" s="55"/>
      <c r="E54" s="55"/>
      <c r="F54" s="55"/>
    </row>
    <row r="55" spans="1:6" ht="23.25" customHeight="1">
      <c r="A55" s="55"/>
      <c r="B55" s="79"/>
      <c r="C55" s="55" t="s">
        <v>7</v>
      </c>
      <c r="D55" s="55"/>
      <c r="E55" s="55"/>
      <c r="F55" s="55"/>
    </row>
    <row r="56" spans="1:6" ht="25.5" customHeight="1">
      <c r="A56" s="55"/>
      <c r="B56" s="79"/>
      <c r="C56" s="53" t="s">
        <v>8</v>
      </c>
      <c r="D56" s="53"/>
      <c r="E56" s="53"/>
      <c r="F56" s="53"/>
    </row>
    <row r="57" spans="1:6" ht="25.5" customHeight="1">
      <c r="A57" s="55"/>
      <c r="B57" s="79"/>
      <c r="C57" s="53" t="s">
        <v>70</v>
      </c>
      <c r="D57" s="53"/>
      <c r="E57" s="53"/>
      <c r="F57" s="53"/>
    </row>
    <row r="58" spans="1:6" ht="25.5" customHeight="1">
      <c r="A58" s="55"/>
      <c r="B58" s="79"/>
      <c r="C58" s="55" t="s">
        <v>71</v>
      </c>
      <c r="D58" s="55"/>
      <c r="E58" s="55"/>
      <c r="F58" s="55"/>
    </row>
    <row r="59" spans="1:6" ht="25.5" customHeight="1">
      <c r="A59" s="55"/>
      <c r="B59" s="79"/>
      <c r="C59" s="55" t="s">
        <v>90</v>
      </c>
      <c r="D59" s="55"/>
      <c r="E59" s="55"/>
      <c r="F59" s="56"/>
    </row>
    <row r="60" spans="1:6" ht="25.5" customHeight="1">
      <c r="A60" s="55"/>
      <c r="B60" s="79"/>
      <c r="C60" s="55" t="s">
        <v>72</v>
      </c>
      <c r="D60" s="55"/>
      <c r="E60" s="55"/>
      <c r="F60" s="55"/>
    </row>
    <row r="61" spans="1:6" ht="25.5" customHeight="1">
      <c r="A61" s="55"/>
      <c r="B61" s="79"/>
      <c r="C61" s="55" t="s">
        <v>73</v>
      </c>
      <c r="D61" s="55"/>
      <c r="E61" s="55"/>
      <c r="F61" s="55"/>
    </row>
    <row r="62" spans="1:6" ht="13.5" customHeight="1">
      <c r="A62" s="80">
        <v>24</v>
      </c>
      <c r="B62" s="82" t="s">
        <v>28</v>
      </c>
      <c r="C62" s="85" t="s">
        <v>74</v>
      </c>
      <c r="D62" s="85"/>
      <c r="E62" s="85"/>
      <c r="F62" s="85"/>
    </row>
    <row r="63" spans="1:6" ht="14.25" customHeight="1">
      <c r="A63" s="81"/>
      <c r="B63" s="83"/>
      <c r="C63" s="85" t="s">
        <v>79</v>
      </c>
      <c r="D63" s="85"/>
      <c r="E63" s="85"/>
      <c r="F63" s="85"/>
    </row>
    <row r="64" spans="1:6" ht="13.5" customHeight="1">
      <c r="A64" s="81"/>
      <c r="B64" s="83"/>
      <c r="C64" s="86" t="s">
        <v>74</v>
      </c>
      <c r="D64" s="87"/>
      <c r="E64" s="87"/>
      <c r="F64" s="88"/>
    </row>
    <row r="65" spans="1:6" ht="13.5" customHeight="1">
      <c r="A65" s="81"/>
      <c r="B65" s="83"/>
      <c r="C65" s="86" t="s">
        <v>10</v>
      </c>
      <c r="D65" s="87"/>
      <c r="E65" s="87"/>
      <c r="F65" s="88"/>
    </row>
    <row r="66" spans="1:6" ht="13.5" customHeight="1">
      <c r="A66" s="81"/>
      <c r="B66" s="83"/>
      <c r="C66" s="86" t="s">
        <v>66</v>
      </c>
      <c r="D66" s="87"/>
      <c r="E66" s="87"/>
      <c r="F66" s="88"/>
    </row>
    <row r="67" spans="1:6" ht="13.5" customHeight="1">
      <c r="A67" s="81"/>
      <c r="B67" s="83"/>
      <c r="C67" s="85" t="s">
        <v>75</v>
      </c>
      <c r="D67" s="85"/>
      <c r="E67" s="85"/>
      <c r="F67" s="85"/>
    </row>
    <row r="68" spans="1:6" ht="13.5" customHeight="1">
      <c r="A68" s="81"/>
      <c r="B68" s="83"/>
      <c r="C68" s="86" t="s">
        <v>10</v>
      </c>
      <c r="D68" s="87"/>
      <c r="E68" s="87"/>
      <c r="F68" s="88"/>
    </row>
    <row r="69" spans="1:6" ht="13.5" customHeight="1">
      <c r="A69" s="81"/>
      <c r="B69" s="83"/>
      <c r="C69" s="86" t="s">
        <v>74</v>
      </c>
      <c r="D69" s="87"/>
      <c r="E69" s="87"/>
      <c r="F69" s="88"/>
    </row>
    <row r="70" spans="1:6" ht="13.5" customHeight="1">
      <c r="A70" s="63"/>
      <c r="B70" s="84"/>
      <c r="C70" s="86" t="s">
        <v>74</v>
      </c>
      <c r="D70" s="87"/>
      <c r="E70" s="87"/>
      <c r="F70" s="88"/>
    </row>
    <row r="71" spans="1:6" ht="11.25" customHeight="1">
      <c r="A71" s="89">
        <v>25</v>
      </c>
      <c r="B71" s="92" t="s">
        <v>29</v>
      </c>
      <c r="C71" s="95" t="s">
        <v>11</v>
      </c>
      <c r="D71" s="95"/>
      <c r="E71" s="95"/>
      <c r="F71" s="95"/>
    </row>
    <row r="72" spans="1:6" ht="11.25" customHeight="1">
      <c r="A72" s="90"/>
      <c r="B72" s="93"/>
      <c r="C72" s="95" t="s">
        <v>11</v>
      </c>
      <c r="D72" s="95"/>
      <c r="E72" s="95"/>
      <c r="F72" s="95"/>
    </row>
    <row r="73" spans="1:6" ht="11.25" customHeight="1">
      <c r="A73" s="90"/>
      <c r="B73" s="93"/>
      <c r="C73" s="95" t="s">
        <v>88</v>
      </c>
      <c r="D73" s="95"/>
      <c r="E73" s="95"/>
      <c r="F73" s="95"/>
    </row>
    <row r="74" spans="1:6" ht="11.25" customHeight="1">
      <c r="A74" s="90"/>
      <c r="B74" s="93"/>
      <c r="C74" s="95" t="s">
        <v>11</v>
      </c>
      <c r="D74" s="95"/>
      <c r="E74" s="95"/>
      <c r="F74" s="95"/>
    </row>
    <row r="75" spans="1:6" ht="11.25" customHeight="1">
      <c r="A75" s="90"/>
      <c r="B75" s="93"/>
      <c r="C75" s="95" t="s">
        <v>11</v>
      </c>
      <c r="D75" s="95"/>
      <c r="E75" s="95"/>
      <c r="F75" s="95"/>
    </row>
    <row r="76" spans="1:6" ht="12" customHeight="1">
      <c r="A76" s="90"/>
      <c r="B76" s="93"/>
      <c r="C76" s="95" t="s">
        <v>11</v>
      </c>
      <c r="D76" s="95"/>
      <c r="E76" s="95"/>
      <c r="F76" s="95"/>
    </row>
    <row r="77" spans="1:6" ht="12" customHeight="1">
      <c r="A77" s="90"/>
      <c r="B77" s="93"/>
      <c r="C77" s="95" t="s">
        <v>77</v>
      </c>
      <c r="D77" s="95"/>
      <c r="E77" s="95"/>
      <c r="F77" s="95"/>
    </row>
    <row r="78" spans="1:6" ht="12" customHeight="1">
      <c r="A78" s="90"/>
      <c r="B78" s="93"/>
      <c r="C78" s="95" t="s">
        <v>77</v>
      </c>
      <c r="D78" s="95"/>
      <c r="E78" s="95"/>
      <c r="F78" s="95"/>
    </row>
    <row r="79" spans="1:6" ht="12" customHeight="1">
      <c r="A79" s="90"/>
      <c r="B79" s="93"/>
      <c r="C79" s="95" t="s">
        <v>47</v>
      </c>
      <c r="D79" s="95"/>
      <c r="E79" s="95"/>
      <c r="F79" s="95"/>
    </row>
    <row r="80" spans="1:6" ht="12" customHeight="1">
      <c r="A80" s="91"/>
      <c r="B80" s="94"/>
      <c r="C80" s="95" t="s">
        <v>76</v>
      </c>
      <c r="D80" s="95"/>
      <c r="E80" s="95"/>
      <c r="F80" s="95"/>
    </row>
    <row r="81" spans="1:6" ht="15.75" customHeight="1">
      <c r="A81" s="89">
        <v>26</v>
      </c>
      <c r="B81" s="99" t="s">
        <v>64</v>
      </c>
      <c r="C81" s="1" t="s">
        <v>33</v>
      </c>
      <c r="D81" s="85">
        <v>10.82</v>
      </c>
      <c r="E81" s="85"/>
      <c r="F81" s="85"/>
    </row>
    <row r="82" spans="1:6" ht="13.5" customHeight="1">
      <c r="A82" s="90"/>
      <c r="B82" s="100"/>
      <c r="C82" s="1" t="s">
        <v>33</v>
      </c>
      <c r="D82" s="85">
        <v>0.65</v>
      </c>
      <c r="E82" s="85"/>
      <c r="F82" s="85"/>
    </row>
    <row r="83" spans="1:6" ht="13.5" customHeight="1">
      <c r="A83" s="90"/>
      <c r="B83" s="100"/>
      <c r="C83" s="1" t="s">
        <v>33</v>
      </c>
      <c r="D83" s="96">
        <v>81.43</v>
      </c>
      <c r="E83" s="96"/>
      <c r="F83" s="96"/>
    </row>
    <row r="84" spans="1:6" ht="14.25" customHeight="1">
      <c r="A84" s="90"/>
      <c r="B84" s="100"/>
      <c r="C84" s="1" t="s">
        <v>33</v>
      </c>
      <c r="D84" s="85">
        <v>2.75</v>
      </c>
      <c r="E84" s="85"/>
      <c r="F84" s="85"/>
    </row>
    <row r="85" spans="1:6" ht="13.5" customHeight="1">
      <c r="A85" s="90"/>
      <c r="B85" s="100"/>
      <c r="C85" s="1" t="s">
        <v>33</v>
      </c>
      <c r="D85" s="85">
        <v>2.54</v>
      </c>
      <c r="E85" s="85"/>
      <c r="F85" s="85"/>
    </row>
    <row r="86" spans="1:6" ht="13.5" customHeight="1">
      <c r="A86" s="90"/>
      <c r="B86" s="100"/>
      <c r="C86" s="1" t="s">
        <v>33</v>
      </c>
      <c r="D86" s="85">
        <v>0.72</v>
      </c>
      <c r="E86" s="85"/>
      <c r="F86" s="85"/>
    </row>
    <row r="87" spans="1:6" ht="13.5" customHeight="1">
      <c r="A87" s="90"/>
      <c r="B87" s="100"/>
      <c r="C87" s="1" t="s">
        <v>33</v>
      </c>
      <c r="D87" s="85">
        <v>35</v>
      </c>
      <c r="E87" s="85"/>
      <c r="F87" s="85"/>
    </row>
    <row r="88" spans="1:6" ht="13.5" customHeight="1">
      <c r="A88" s="90"/>
      <c r="B88" s="100"/>
      <c r="C88" s="1" t="s">
        <v>33</v>
      </c>
      <c r="D88" s="85">
        <v>45</v>
      </c>
      <c r="E88" s="85"/>
      <c r="F88" s="85"/>
    </row>
    <row r="89" spans="1:6" ht="13.5" customHeight="1">
      <c r="A89" s="90"/>
      <c r="B89" s="100"/>
      <c r="C89" s="1" t="s">
        <v>33</v>
      </c>
      <c r="D89" s="85">
        <v>4.2</v>
      </c>
      <c r="E89" s="85"/>
      <c r="F89" s="85"/>
    </row>
    <row r="90" spans="1:6" ht="13.5" customHeight="1">
      <c r="A90" s="91"/>
      <c r="B90" s="101"/>
      <c r="C90" s="1" t="s">
        <v>33</v>
      </c>
      <c r="D90" s="85" t="s">
        <v>87</v>
      </c>
      <c r="E90" s="85"/>
      <c r="F90" s="85"/>
    </row>
    <row r="91" spans="1:6" ht="21.75" customHeight="1">
      <c r="A91" s="97" t="s">
        <v>31</v>
      </c>
      <c r="B91" s="97"/>
      <c r="C91" s="98"/>
      <c r="D91" s="98"/>
      <c r="E91" s="98"/>
      <c r="F91" s="98"/>
    </row>
    <row r="92" spans="1:6" ht="24.75" customHeight="1">
      <c r="A92" s="8">
        <v>27</v>
      </c>
      <c r="B92" s="10" t="s">
        <v>32</v>
      </c>
      <c r="C92" s="11" t="s">
        <v>58</v>
      </c>
      <c r="D92" s="35" t="s">
        <v>2</v>
      </c>
      <c r="E92" s="35"/>
      <c r="F92" s="35"/>
    </row>
    <row r="93" spans="1:6" ht="24.75" customHeight="1">
      <c r="A93" s="8">
        <v>28</v>
      </c>
      <c r="B93" s="10" t="s">
        <v>34</v>
      </c>
      <c r="C93" s="11" t="s">
        <v>58</v>
      </c>
      <c r="D93" s="35" t="s">
        <v>2</v>
      </c>
      <c r="E93" s="35"/>
      <c r="F93" s="35"/>
    </row>
    <row r="94" spans="1:6" ht="24.75" customHeight="1">
      <c r="A94" s="8">
        <v>29</v>
      </c>
      <c r="B94" s="10" t="s">
        <v>35</v>
      </c>
      <c r="C94" s="11" t="s">
        <v>58</v>
      </c>
      <c r="D94" s="35" t="s">
        <v>2</v>
      </c>
      <c r="E94" s="35"/>
      <c r="F94" s="35"/>
    </row>
    <row r="95" spans="1:6" ht="25.5" customHeight="1">
      <c r="A95" s="7">
        <v>30</v>
      </c>
      <c r="B95" s="12" t="s">
        <v>36</v>
      </c>
      <c r="C95" s="11" t="s">
        <v>33</v>
      </c>
      <c r="D95" s="35" t="s">
        <v>2</v>
      </c>
      <c r="E95" s="35"/>
      <c r="F95" s="35"/>
    </row>
    <row r="96" spans="1:6" ht="36" customHeight="1">
      <c r="A96" s="102" t="s">
        <v>37</v>
      </c>
      <c r="B96" s="102"/>
      <c r="C96" s="102"/>
      <c r="D96" s="102"/>
      <c r="E96" s="102"/>
      <c r="F96" s="102"/>
    </row>
    <row r="97" spans="1:6" ht="39" customHeight="1">
      <c r="A97" s="7">
        <v>31</v>
      </c>
      <c r="B97" s="6" t="s">
        <v>38</v>
      </c>
      <c r="C97" s="7" t="s">
        <v>33</v>
      </c>
      <c r="D97" s="36">
        <v>0</v>
      </c>
      <c r="E97" s="36"/>
      <c r="F97" s="36"/>
    </row>
    <row r="98" spans="1:6" ht="27.75" customHeight="1">
      <c r="A98" s="8">
        <v>32</v>
      </c>
      <c r="B98" s="10" t="s">
        <v>39</v>
      </c>
      <c r="C98" s="7" t="s">
        <v>33</v>
      </c>
      <c r="D98" s="36">
        <v>0</v>
      </c>
      <c r="E98" s="36"/>
      <c r="F98" s="36"/>
    </row>
    <row r="99" spans="1:6" ht="25.5" customHeight="1">
      <c r="A99" s="7">
        <v>33</v>
      </c>
      <c r="B99" s="6" t="s">
        <v>12</v>
      </c>
      <c r="C99" s="7" t="s">
        <v>33</v>
      </c>
      <c r="D99" s="38">
        <v>51818.88999999999</v>
      </c>
      <c r="E99" s="103"/>
      <c r="F99" s="104"/>
    </row>
    <row r="100" spans="1:6" ht="24.75" customHeight="1">
      <c r="A100" s="7">
        <v>34</v>
      </c>
      <c r="B100" s="6" t="s">
        <v>40</v>
      </c>
      <c r="C100" s="7" t="s">
        <v>33</v>
      </c>
      <c r="D100" s="37">
        <v>0</v>
      </c>
      <c r="E100" s="37"/>
      <c r="F100" s="37"/>
    </row>
    <row r="101" spans="1:6" ht="25.5" customHeight="1">
      <c r="A101" s="7">
        <v>35</v>
      </c>
      <c r="B101" s="10" t="s">
        <v>41</v>
      </c>
      <c r="C101" s="7" t="s">
        <v>33</v>
      </c>
      <c r="D101" s="37">
        <v>0</v>
      </c>
      <c r="E101" s="37"/>
      <c r="F101" s="37"/>
    </row>
    <row r="102" spans="1:6" ht="26.25" customHeight="1">
      <c r="A102" s="7">
        <v>36</v>
      </c>
      <c r="B102" s="6" t="s">
        <v>24</v>
      </c>
      <c r="C102" s="7" t="s">
        <v>33</v>
      </c>
      <c r="D102" s="38">
        <v>51818.88999999999</v>
      </c>
      <c r="E102" s="103"/>
      <c r="F102" s="104"/>
    </row>
    <row r="103" spans="1:6" ht="15.75">
      <c r="A103" s="97" t="s">
        <v>42</v>
      </c>
      <c r="B103" s="97"/>
      <c r="C103" s="97"/>
      <c r="D103" s="97"/>
      <c r="E103" s="97"/>
      <c r="F103" s="97"/>
    </row>
    <row r="104" spans="1:6" ht="12.75">
      <c r="A104" s="92">
        <v>37</v>
      </c>
      <c r="B104" s="99" t="s">
        <v>43</v>
      </c>
      <c r="C104" s="85" t="s">
        <v>44</v>
      </c>
      <c r="D104" s="85"/>
      <c r="E104" s="85"/>
      <c r="F104" s="85"/>
    </row>
    <row r="105" spans="1:6" ht="12.75">
      <c r="A105" s="93"/>
      <c r="B105" s="100"/>
      <c r="C105" s="85" t="s">
        <v>45</v>
      </c>
      <c r="D105" s="85"/>
      <c r="E105" s="85"/>
      <c r="F105" s="85"/>
    </row>
    <row r="106" spans="1:6" ht="12.75">
      <c r="A106" s="94"/>
      <c r="B106" s="101"/>
      <c r="C106" s="86" t="s">
        <v>65</v>
      </c>
      <c r="D106" s="87"/>
      <c r="E106" s="87"/>
      <c r="F106" s="88"/>
    </row>
    <row r="107" spans="1:6" ht="12.75">
      <c r="A107" s="92">
        <v>38</v>
      </c>
      <c r="B107" s="80" t="s">
        <v>29</v>
      </c>
      <c r="C107" s="85" t="s">
        <v>46</v>
      </c>
      <c r="D107" s="85"/>
      <c r="E107" s="85"/>
      <c r="F107" s="85"/>
    </row>
    <row r="108" spans="1:6" ht="12.75">
      <c r="A108" s="93"/>
      <c r="B108" s="81"/>
      <c r="C108" s="85" t="s">
        <v>47</v>
      </c>
      <c r="D108" s="85"/>
      <c r="E108" s="85"/>
      <c r="F108" s="85"/>
    </row>
    <row r="109" spans="1:6" ht="12.75">
      <c r="A109" s="94"/>
      <c r="B109" s="63"/>
      <c r="C109" s="85" t="s">
        <v>46</v>
      </c>
      <c r="D109" s="85"/>
      <c r="E109" s="85"/>
      <c r="F109" s="85"/>
    </row>
    <row r="110" spans="1:6" ht="12.75">
      <c r="A110" s="80">
        <v>39</v>
      </c>
      <c r="B110" s="80" t="s">
        <v>48</v>
      </c>
      <c r="C110" s="105">
        <f>(E113/((44.52+45.09)/2))-50</f>
        <v>4232.735632183907</v>
      </c>
      <c r="D110" s="105"/>
      <c r="E110" s="105"/>
      <c r="F110" s="105"/>
    </row>
    <row r="111" spans="1:6" ht="12.75">
      <c r="A111" s="81"/>
      <c r="B111" s="81"/>
      <c r="C111" s="105">
        <f>E114/((4.12+4.2)/2)</f>
        <v>39930.61538461538</v>
      </c>
      <c r="D111" s="105"/>
      <c r="E111" s="105"/>
      <c r="F111" s="105"/>
    </row>
    <row r="112" spans="1:6" ht="12.75">
      <c r="A112" s="63"/>
      <c r="B112" s="63"/>
      <c r="C112" s="105">
        <f>(E115/((6.946+7.04)/2))-400</f>
        <v>57209.59816959817</v>
      </c>
      <c r="D112" s="105"/>
      <c r="E112" s="105"/>
      <c r="F112" s="105"/>
    </row>
    <row r="113" spans="1:8" ht="12.75">
      <c r="A113" s="80">
        <v>40</v>
      </c>
      <c r="B113" s="80" t="s">
        <v>49</v>
      </c>
      <c r="C113" s="85" t="s">
        <v>33</v>
      </c>
      <c r="D113" s="85"/>
      <c r="E113" s="106">
        <v>191887.97</v>
      </c>
      <c r="F113" s="106"/>
      <c r="H113" s="23"/>
    </row>
    <row r="114" spans="1:8" ht="12.75">
      <c r="A114" s="81"/>
      <c r="B114" s="81"/>
      <c r="C114" s="85" t="s">
        <v>33</v>
      </c>
      <c r="D114" s="85"/>
      <c r="E114" s="106">
        <v>166111.36</v>
      </c>
      <c r="F114" s="106"/>
      <c r="H114" s="23"/>
    </row>
    <row r="115" spans="1:8" ht="12.75">
      <c r="A115" s="63"/>
      <c r="B115" s="63"/>
      <c r="C115" s="85" t="s">
        <v>33</v>
      </c>
      <c r="D115" s="85"/>
      <c r="E115" s="107">
        <v>402863.92</v>
      </c>
      <c r="F115" s="108"/>
      <c r="H115" s="23"/>
    </row>
    <row r="116" spans="1:6" ht="12.75">
      <c r="A116" s="80">
        <v>41</v>
      </c>
      <c r="B116" s="80" t="s">
        <v>50</v>
      </c>
      <c r="C116" s="85" t="s">
        <v>33</v>
      </c>
      <c r="D116" s="85"/>
      <c r="E116" s="106">
        <v>191887.97</v>
      </c>
      <c r="F116" s="106"/>
    </row>
    <row r="117" spans="1:6" ht="12.75">
      <c r="A117" s="81"/>
      <c r="B117" s="81"/>
      <c r="C117" s="85" t="s">
        <v>33</v>
      </c>
      <c r="D117" s="85"/>
      <c r="E117" s="106">
        <v>166111.36</v>
      </c>
      <c r="F117" s="106"/>
    </row>
    <row r="118" spans="1:6" ht="12.75">
      <c r="A118" s="63"/>
      <c r="B118" s="63"/>
      <c r="C118" s="85" t="s">
        <v>33</v>
      </c>
      <c r="D118" s="85"/>
      <c r="E118" s="106">
        <v>402863.92</v>
      </c>
      <c r="F118" s="106"/>
    </row>
    <row r="119" spans="1:6" ht="12.75">
      <c r="A119" s="80">
        <v>42</v>
      </c>
      <c r="B119" s="80" t="s">
        <v>51</v>
      </c>
      <c r="C119" s="85" t="s">
        <v>33</v>
      </c>
      <c r="D119" s="85"/>
      <c r="E119" s="109">
        <v>0</v>
      </c>
      <c r="F119" s="109"/>
    </row>
    <row r="120" spans="1:6" ht="12.75">
      <c r="A120" s="81"/>
      <c r="B120" s="81"/>
      <c r="C120" s="85" t="s">
        <v>33</v>
      </c>
      <c r="D120" s="85"/>
      <c r="E120" s="109">
        <v>0</v>
      </c>
      <c r="F120" s="109"/>
    </row>
    <row r="121" spans="1:6" ht="12.75">
      <c r="A121" s="63"/>
      <c r="B121" s="63"/>
      <c r="C121" s="85" t="s">
        <v>33</v>
      </c>
      <c r="D121" s="85"/>
      <c r="E121" s="109">
        <v>0</v>
      </c>
      <c r="F121" s="109"/>
    </row>
    <row r="122" spans="1:6" ht="12.75" customHeight="1">
      <c r="A122" s="80">
        <v>43</v>
      </c>
      <c r="B122" s="82" t="s">
        <v>52</v>
      </c>
      <c r="C122" s="110" t="s">
        <v>33</v>
      </c>
      <c r="D122" s="111"/>
      <c r="E122" s="106">
        <v>191887.97</v>
      </c>
      <c r="F122" s="106"/>
    </row>
    <row r="123" spans="1:6" ht="12.75">
      <c r="A123" s="81"/>
      <c r="B123" s="83"/>
      <c r="C123" s="112"/>
      <c r="D123" s="113"/>
      <c r="E123" s="106">
        <v>166111.36</v>
      </c>
      <c r="F123" s="106"/>
    </row>
    <row r="124" spans="1:6" ht="12.75">
      <c r="A124" s="63"/>
      <c r="B124" s="84"/>
      <c r="C124" s="114"/>
      <c r="D124" s="115"/>
      <c r="E124" s="106">
        <v>402863.92</v>
      </c>
      <c r="F124" s="106"/>
    </row>
    <row r="125" spans="1:6" ht="12.75" customHeight="1">
      <c r="A125" s="80">
        <v>44</v>
      </c>
      <c r="B125" s="82" t="s">
        <v>54</v>
      </c>
      <c r="C125" s="110" t="s">
        <v>33</v>
      </c>
      <c r="D125" s="111"/>
      <c r="E125" s="109">
        <v>191887.97</v>
      </c>
      <c r="F125" s="109"/>
    </row>
    <row r="126" spans="1:6" ht="12.75">
      <c r="A126" s="81"/>
      <c r="B126" s="83"/>
      <c r="C126" s="112"/>
      <c r="D126" s="113"/>
      <c r="E126" s="109">
        <v>166111.36</v>
      </c>
      <c r="F126" s="109"/>
    </row>
    <row r="127" spans="1:6" ht="12.75">
      <c r="A127" s="63"/>
      <c r="B127" s="84"/>
      <c r="C127" s="114"/>
      <c r="D127" s="115"/>
      <c r="E127" s="109">
        <v>402863.92</v>
      </c>
      <c r="F127" s="109"/>
    </row>
    <row r="128" spans="1:6" ht="12.75">
      <c r="A128" s="80">
        <v>45</v>
      </c>
      <c r="B128" s="82" t="s">
        <v>55</v>
      </c>
      <c r="C128" s="110" t="s">
        <v>33</v>
      </c>
      <c r="D128" s="111"/>
      <c r="E128" s="116">
        <f>E122-E125</f>
        <v>0</v>
      </c>
      <c r="F128" s="96"/>
    </row>
    <row r="129" spans="1:6" ht="12.75">
      <c r="A129" s="81"/>
      <c r="B129" s="83"/>
      <c r="C129" s="112"/>
      <c r="D129" s="113"/>
      <c r="E129" s="116">
        <f>E123-E126</f>
        <v>0</v>
      </c>
      <c r="F129" s="96"/>
    </row>
    <row r="130" spans="1:6" ht="12.75">
      <c r="A130" s="63"/>
      <c r="B130" s="84"/>
      <c r="C130" s="114"/>
      <c r="D130" s="115"/>
      <c r="E130" s="116">
        <f>E124-E127</f>
        <v>0</v>
      </c>
      <c r="F130" s="96"/>
    </row>
    <row r="131" spans="1:6" ht="25.5">
      <c r="A131" s="7">
        <v>46</v>
      </c>
      <c r="B131" s="6" t="s">
        <v>53</v>
      </c>
      <c r="C131" s="55" t="s">
        <v>33</v>
      </c>
      <c r="D131" s="55"/>
      <c r="E131" s="106">
        <v>0</v>
      </c>
      <c r="F131" s="106"/>
    </row>
    <row r="132" spans="1:6" ht="15.75">
      <c r="A132" s="97" t="s">
        <v>56</v>
      </c>
      <c r="B132" s="97"/>
      <c r="C132" s="97"/>
      <c r="D132" s="97"/>
      <c r="E132" s="97"/>
      <c r="F132" s="97"/>
    </row>
    <row r="133" spans="1:6" ht="25.5" customHeight="1">
      <c r="A133" s="7">
        <v>47</v>
      </c>
      <c r="B133" s="6" t="s">
        <v>57</v>
      </c>
      <c r="C133" s="1" t="s">
        <v>58</v>
      </c>
      <c r="D133" s="85" t="s">
        <v>2</v>
      </c>
      <c r="E133" s="85"/>
      <c r="F133" s="85"/>
    </row>
    <row r="134" spans="1:6" ht="23.25" customHeight="1">
      <c r="A134" s="7">
        <v>48</v>
      </c>
      <c r="B134" s="6" t="s">
        <v>34</v>
      </c>
      <c r="C134" s="1" t="s">
        <v>58</v>
      </c>
      <c r="D134" s="85" t="s">
        <v>2</v>
      </c>
      <c r="E134" s="85"/>
      <c r="F134" s="85"/>
    </row>
    <row r="135" spans="1:6" ht="29.25" customHeight="1">
      <c r="A135" s="7">
        <v>49</v>
      </c>
      <c r="B135" s="6" t="s">
        <v>35</v>
      </c>
      <c r="C135" s="1" t="s">
        <v>58</v>
      </c>
      <c r="D135" s="85" t="s">
        <v>2</v>
      </c>
      <c r="E135" s="85"/>
      <c r="F135" s="85"/>
    </row>
    <row r="136" spans="1:6" ht="12.75">
      <c r="A136" s="7">
        <v>50</v>
      </c>
      <c r="B136" s="6" t="s">
        <v>36</v>
      </c>
      <c r="C136" s="1" t="s">
        <v>33</v>
      </c>
      <c r="D136" s="85" t="s">
        <v>2</v>
      </c>
      <c r="E136" s="85"/>
      <c r="F136" s="85"/>
    </row>
    <row r="137" spans="1:6" ht="15.75">
      <c r="A137" s="97" t="s">
        <v>59</v>
      </c>
      <c r="B137" s="97"/>
      <c r="C137" s="97"/>
      <c r="D137" s="97"/>
      <c r="E137" s="97"/>
      <c r="F137" s="97"/>
    </row>
    <row r="138" spans="1:6" ht="25.5">
      <c r="A138" s="8">
        <v>51</v>
      </c>
      <c r="B138" s="9" t="s">
        <v>60</v>
      </c>
      <c r="C138" s="4" t="s">
        <v>58</v>
      </c>
      <c r="D138" s="85" t="s">
        <v>2</v>
      </c>
      <c r="E138" s="85"/>
      <c r="F138" s="85"/>
    </row>
    <row r="139" spans="1:6" ht="12.75">
      <c r="A139" s="8">
        <v>52</v>
      </c>
      <c r="B139" s="9" t="s">
        <v>61</v>
      </c>
      <c r="C139" s="4" t="s">
        <v>58</v>
      </c>
      <c r="D139" s="85" t="s">
        <v>2</v>
      </c>
      <c r="E139" s="85"/>
      <c r="F139" s="85"/>
    </row>
    <row r="140" spans="1:6" ht="38.25">
      <c r="A140" s="8">
        <v>53</v>
      </c>
      <c r="B140" s="9" t="s">
        <v>62</v>
      </c>
      <c r="C140" s="4" t="s">
        <v>33</v>
      </c>
      <c r="D140" s="85" t="s">
        <v>2</v>
      </c>
      <c r="E140" s="85"/>
      <c r="F140" s="85"/>
    </row>
  </sheetData>
  <sheetProtection/>
  <mergeCells count="201">
    <mergeCell ref="D136:F136"/>
    <mergeCell ref="A137:F137"/>
    <mergeCell ref="D138:F138"/>
    <mergeCell ref="D139:F139"/>
    <mergeCell ref="D140:F140"/>
    <mergeCell ref="C30:F30"/>
    <mergeCell ref="C47:D47"/>
    <mergeCell ref="C59:F59"/>
    <mergeCell ref="D88:F88"/>
    <mergeCell ref="C131:D131"/>
    <mergeCell ref="E131:F131"/>
    <mergeCell ref="A132:F132"/>
    <mergeCell ref="D133:F133"/>
    <mergeCell ref="D134:F134"/>
    <mergeCell ref="D135:F135"/>
    <mergeCell ref="A128:A130"/>
    <mergeCell ref="B128:B130"/>
    <mergeCell ref="C128:D130"/>
    <mergeCell ref="E128:F128"/>
    <mergeCell ref="E129:F129"/>
    <mergeCell ref="E130:F130"/>
    <mergeCell ref="A125:A127"/>
    <mergeCell ref="B125:B127"/>
    <mergeCell ref="C125:D127"/>
    <mergeCell ref="E125:F125"/>
    <mergeCell ref="E126:F126"/>
    <mergeCell ref="E127:F127"/>
    <mergeCell ref="A122:A124"/>
    <mergeCell ref="B122:B124"/>
    <mergeCell ref="C122:D124"/>
    <mergeCell ref="E122:F122"/>
    <mergeCell ref="E123:F123"/>
    <mergeCell ref="E124:F124"/>
    <mergeCell ref="A119:A121"/>
    <mergeCell ref="B119:B121"/>
    <mergeCell ref="C119:D119"/>
    <mergeCell ref="E119:F119"/>
    <mergeCell ref="C120:D120"/>
    <mergeCell ref="E120:F120"/>
    <mergeCell ref="C121:D121"/>
    <mergeCell ref="E121:F121"/>
    <mergeCell ref="A116:A118"/>
    <mergeCell ref="B116:B118"/>
    <mergeCell ref="C116:D116"/>
    <mergeCell ref="E116:F116"/>
    <mergeCell ref="C117:D117"/>
    <mergeCell ref="E117:F117"/>
    <mergeCell ref="C118:D118"/>
    <mergeCell ref="E118:F118"/>
    <mergeCell ref="A113:A115"/>
    <mergeCell ref="B113:B115"/>
    <mergeCell ref="C113:D113"/>
    <mergeCell ref="E113:F113"/>
    <mergeCell ref="C114:D114"/>
    <mergeCell ref="E114:F114"/>
    <mergeCell ref="C115:D115"/>
    <mergeCell ref="E115:F115"/>
    <mergeCell ref="A107:A109"/>
    <mergeCell ref="B107:B109"/>
    <mergeCell ref="C107:F107"/>
    <mergeCell ref="C108:F108"/>
    <mergeCell ref="C109:F109"/>
    <mergeCell ref="A110:A112"/>
    <mergeCell ref="B110:B112"/>
    <mergeCell ref="C110:F110"/>
    <mergeCell ref="C111:F111"/>
    <mergeCell ref="C112:F112"/>
    <mergeCell ref="D102:F102"/>
    <mergeCell ref="A103:F103"/>
    <mergeCell ref="A104:A106"/>
    <mergeCell ref="B104:B106"/>
    <mergeCell ref="C104:F104"/>
    <mergeCell ref="C105:F105"/>
    <mergeCell ref="C106:F106"/>
    <mergeCell ref="A96:F96"/>
    <mergeCell ref="D97:F97"/>
    <mergeCell ref="D98:F98"/>
    <mergeCell ref="D99:F99"/>
    <mergeCell ref="D100:F100"/>
    <mergeCell ref="D101:F101"/>
    <mergeCell ref="D90:F90"/>
    <mergeCell ref="A91:F91"/>
    <mergeCell ref="D92:F92"/>
    <mergeCell ref="D93:F93"/>
    <mergeCell ref="D94:F94"/>
    <mergeCell ref="D95:F95"/>
    <mergeCell ref="A81:A90"/>
    <mergeCell ref="B81:B90"/>
    <mergeCell ref="D81:F81"/>
    <mergeCell ref="D82:F82"/>
    <mergeCell ref="D83:F83"/>
    <mergeCell ref="D84:F84"/>
    <mergeCell ref="D85:F85"/>
    <mergeCell ref="D86:F86"/>
    <mergeCell ref="D87:F87"/>
    <mergeCell ref="D89:F89"/>
    <mergeCell ref="C74:F74"/>
    <mergeCell ref="C75:F75"/>
    <mergeCell ref="C76:F76"/>
    <mergeCell ref="C77:F77"/>
    <mergeCell ref="C79:F79"/>
    <mergeCell ref="C80:F80"/>
    <mergeCell ref="C78:F78"/>
    <mergeCell ref="C66:F66"/>
    <mergeCell ref="C67:F67"/>
    <mergeCell ref="C68:F68"/>
    <mergeCell ref="C69:F69"/>
    <mergeCell ref="C70:F70"/>
    <mergeCell ref="A71:A80"/>
    <mergeCell ref="B71:B80"/>
    <mergeCell ref="C71:F71"/>
    <mergeCell ref="C72:F72"/>
    <mergeCell ref="C73:F73"/>
    <mergeCell ref="C57:F57"/>
    <mergeCell ref="C58:F58"/>
    <mergeCell ref="C60:F60"/>
    <mergeCell ref="C61:F61"/>
    <mergeCell ref="A62:A70"/>
    <mergeCell ref="B62:B70"/>
    <mergeCell ref="C62:F62"/>
    <mergeCell ref="C63:F63"/>
    <mergeCell ref="C64:F64"/>
    <mergeCell ref="C65:F65"/>
    <mergeCell ref="A50:B50"/>
    <mergeCell ref="C50:E50"/>
    <mergeCell ref="A51:F51"/>
    <mergeCell ref="A52:A61"/>
    <mergeCell ref="B52:B61"/>
    <mergeCell ref="C52:F52"/>
    <mergeCell ref="C53:F53"/>
    <mergeCell ref="C54:F54"/>
    <mergeCell ref="C55:F55"/>
    <mergeCell ref="C56:F56"/>
    <mergeCell ref="C43:D43"/>
    <mergeCell ref="C44:D44"/>
    <mergeCell ref="C45:D45"/>
    <mergeCell ref="C46:D46"/>
    <mergeCell ref="C48:D48"/>
    <mergeCell ref="C49:D49"/>
    <mergeCell ref="C37:D37"/>
    <mergeCell ref="C38:D38"/>
    <mergeCell ref="C39:D39"/>
    <mergeCell ref="C40:D40"/>
    <mergeCell ref="C41:D41"/>
    <mergeCell ref="C42:D42"/>
    <mergeCell ref="C28:F28"/>
    <mergeCell ref="C29:F29"/>
    <mergeCell ref="C31:F31"/>
    <mergeCell ref="C32:F32"/>
    <mergeCell ref="A33:A49"/>
    <mergeCell ref="B33:B49"/>
    <mergeCell ref="C33:D33"/>
    <mergeCell ref="C34:D34"/>
    <mergeCell ref="C35:D35"/>
    <mergeCell ref="C36:D36"/>
    <mergeCell ref="C21:D21"/>
    <mergeCell ref="E21:F21"/>
    <mergeCell ref="A22:F22"/>
    <mergeCell ref="A23:A32"/>
    <mergeCell ref="B23:B32"/>
    <mergeCell ref="C23:F23"/>
    <mergeCell ref="C24:F24"/>
    <mergeCell ref="C25:F25"/>
    <mergeCell ref="C26:F26"/>
    <mergeCell ref="C27:F27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A2:F2"/>
    <mergeCell ref="A3:F3"/>
    <mergeCell ref="C4:D4"/>
    <mergeCell ref="E4:F4"/>
    <mergeCell ref="C5:D5"/>
    <mergeCell ref="E5:F5"/>
  </mergeCells>
  <printOptions/>
  <pageMargins left="0.75" right="0.75" top="0.17" bottom="0.37" header="0.19" footer="0.3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UK-Buh</dc:creator>
  <cp:keywords/>
  <dc:description/>
  <cp:lastModifiedBy>Пользователь Windows</cp:lastModifiedBy>
  <cp:lastPrinted>2018-03-22T08:30:41Z</cp:lastPrinted>
  <dcterms:created xsi:type="dcterms:W3CDTF">2017-03-29T10:51:52Z</dcterms:created>
  <dcterms:modified xsi:type="dcterms:W3CDTF">2020-03-21T08:37:37Z</dcterms:modified>
  <cp:category/>
  <cp:version/>
  <cp:contentType/>
  <cp:contentStatus/>
</cp:coreProperties>
</file>