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3-18 г" sheetId="2" r:id="rId1"/>
    <sheet name="Лист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39" i="2"/>
  <c r="F47" i="2"/>
  <c r="C104" i="2"/>
  <c r="C105" i="2"/>
  <c r="C106" i="2"/>
  <c r="H107" i="2"/>
  <c r="H108" i="2"/>
  <c r="H109" i="2"/>
</calcChain>
</file>

<file path=xl/sharedStrings.xml><?xml version="1.0" encoding="utf-8"?>
<sst xmlns="http://schemas.openxmlformats.org/spreadsheetml/2006/main" count="199" uniqueCount="89">
  <si>
    <t>-</t>
  </si>
  <si>
    <t>руб.</t>
  </si>
  <si>
    <t>Получено денежных средств по результатам претензионно-исковой работы</t>
  </si>
  <si>
    <t>ед.</t>
  </si>
  <si>
    <t>Направлено исковых заявлений</t>
  </si>
  <si>
    <t>Направлено претензий потребителям-должникам</t>
  </si>
  <si>
    <t>Информация о ведении претензионно-исковой работы в отношении потребителей-должников</t>
  </si>
  <si>
    <t>Сумма произведенного перерасчета</t>
  </si>
  <si>
    <t>Количество претензий, в удовлетворении которых отказано</t>
  </si>
  <si>
    <t>Количество удовлетворенных претензий</t>
  </si>
  <si>
    <t>Количество поступивших претензий</t>
  </si>
  <si>
    <t>Информация о наличии претензий по качеству предоставленных коммунальных услуг</t>
  </si>
  <si>
    <t>Размер пени и штрафов, уплаченные поставщику коммунального ресурса</t>
  </si>
  <si>
    <t>Задолженность перед поставщиком коммунального ресурса</t>
  </si>
  <si>
    <t>Оплачено поставщику коммунального ресурса</t>
  </si>
  <si>
    <t>Начислено поставщиком коммунального ресурса</t>
  </si>
  <si>
    <t>Задолженность потребителей</t>
  </si>
  <si>
    <t>Оплачено потребителями</t>
  </si>
  <si>
    <t>Начислено потребителям</t>
  </si>
  <si>
    <t>Общий объем потребления</t>
  </si>
  <si>
    <t>куб. м</t>
  </si>
  <si>
    <t>кВт</t>
  </si>
  <si>
    <t>Единица измерения</t>
  </si>
  <si>
    <t>Газоснабжение</t>
  </si>
  <si>
    <t>Электроснабжение</t>
  </si>
  <si>
    <t>Холодное водоснабжение, водоотведение</t>
  </si>
  <si>
    <t>Вид коммунальной услуги</t>
  </si>
  <si>
    <t>Информация о предоставленных коммунальных услугах</t>
  </si>
  <si>
    <t>Задолженность потребителей (на конец периода)</t>
  </si>
  <si>
    <t>Переходящие остатки денежных средств (на конец периода)</t>
  </si>
  <si>
    <t>Авансовые платежи потребителей (на конец периода)</t>
  </si>
  <si>
    <t>Задолженность потребителей (на начало периода)</t>
  </si>
  <si>
    <t>Переходящие остатки денежных средств (на начало периода)</t>
  </si>
  <si>
    <t>Авансовые платежи потребителей (на начало периода)</t>
  </si>
  <si>
    <t>Общая информация по предоставленным коммунальным услугам</t>
  </si>
  <si>
    <t>Количество поступивщших претензий</t>
  </si>
  <si>
    <t>Информация о наличии претензий по качеству выполненных работ (оказанных услуг)</t>
  </si>
  <si>
    <t>24,21/  19,56</t>
  </si>
  <si>
    <t xml:space="preserve">Стоимость на единицу измерения </t>
  </si>
  <si>
    <t>м3</t>
  </si>
  <si>
    <t>квартира</t>
  </si>
  <si>
    <t>кв. м</t>
  </si>
  <si>
    <t>Ежедневно</t>
  </si>
  <si>
    <t>Ежемесячно</t>
  </si>
  <si>
    <t>3 раза в год</t>
  </si>
  <si>
    <t>По графику</t>
  </si>
  <si>
    <t>2 раза в год</t>
  </si>
  <si>
    <t>Периодичность выполнения работ (оказания услуг)</t>
  </si>
  <si>
    <t>ХВС и Водоотведение для СОИД</t>
  </si>
  <si>
    <t>Электроэнергия для СОИД</t>
  </si>
  <si>
    <t>Обслуживание домофонов</t>
  </si>
  <si>
    <t>ВДГО</t>
  </si>
  <si>
    <t>Уборка  лестничных площадок</t>
  </si>
  <si>
    <t>Обслуживание лифтов</t>
  </si>
  <si>
    <t>Вывоз ТБО</t>
  </si>
  <si>
    <t>Обслуживание систем вентиляции и газоходов</t>
  </si>
  <si>
    <t>Содержание жилья</t>
  </si>
  <si>
    <t>Наименование работы (услуги), выполняемой в рамках указанного раздела работ (услуг)</t>
  </si>
  <si>
    <t>Детальный перечень выполненных работ (оказанных услуг) в рамках выбранной работы (услуги)</t>
  </si>
  <si>
    <t>Итого</t>
  </si>
  <si>
    <t>Расходы на  управление</t>
  </si>
  <si>
    <t xml:space="preserve"> Текущий ремонт и содержание инженерных сетей электроснабжения</t>
  </si>
  <si>
    <t>Текущий ремонт и содержание внутридомовых инженерных сетей водоснабжения и водоотведения</t>
  </si>
  <si>
    <t>Капитальный ремонт лифта</t>
  </si>
  <si>
    <t>Ремонтные работы (в тч подъезды,парапеты)</t>
  </si>
  <si>
    <t>Обслуживание придомовой территории (покос, полив,уборка снега, благоустройство)</t>
  </si>
  <si>
    <t xml:space="preserve">Содержание жилья в т.ч. </t>
  </si>
  <si>
    <t>Годовая фактическая стоимость работ (услуг)</t>
  </si>
  <si>
    <t>Наименование работ (услуг)</t>
  </si>
  <si>
    <t>Выполненные работы (оказанные услуги) по содержанию общего имущества в отчетном периоде</t>
  </si>
  <si>
    <t>Переходящие остатки денежных средств(на конец периода)</t>
  </si>
  <si>
    <t>Авансовые платежи потребителей на конец периода</t>
  </si>
  <si>
    <t>Всего денежных средств с учетом остатков</t>
  </si>
  <si>
    <t>Прочие поступления</t>
  </si>
  <si>
    <t>Денежных средств от использования общего имущества</t>
  </si>
  <si>
    <t>Субсидий</t>
  </si>
  <si>
    <t>Целевых взносов</t>
  </si>
  <si>
    <t>Денежных средств от собственников</t>
  </si>
  <si>
    <t>Получено денежных средств, в т.ч.</t>
  </si>
  <si>
    <t>За услуги управления</t>
  </si>
  <si>
    <t>За текущий ремонт</t>
  </si>
  <si>
    <t>За содержание дома</t>
  </si>
  <si>
    <t>Начислено за услуги(работы) по содержанию и текущему ремонту, в т.ч.</t>
  </si>
  <si>
    <t>Авансовые платежи потребителей на начало периода</t>
  </si>
  <si>
    <t>Наименование показателя</t>
  </si>
  <si>
    <t>Наименование параметра</t>
  </si>
  <si>
    <t>№ пп</t>
  </si>
  <si>
    <t>Общая информация о выполняемых работах(оказываемых услугах) по содержанию и текущему ремонту общего имущества в МКД (Инженерная, 3)</t>
  </si>
  <si>
    <t>Форма 2.8  Отчет об исполнении управляющей организацией договора управления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</si>
</sst>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"/>
      <family val="2"/>
    </font>
    <font>
      <sz val="10"/>
      <name val="Arial"/>
      <family val="2"/>
    </font>
    <font>
      <b/>
      <sz val="10"/>
      <name val="Arial Cyr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119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4" fontId="0" fillId="0" borderId="1" xfId="2" applyFont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2" borderId="1" xfId="1" applyFill="1" applyBorder="1" applyAlignment="1">
      <alignment horizontal="center"/>
    </xf>
    <xf numFmtId="43" fontId="1" fillId="2" borderId="1" xfId="1" applyNumberFormat="1" applyFill="1" applyBorder="1" applyAlignment="1">
      <alignment horizont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164" fontId="1" fillId="2" borderId="1" xfId="2" applyFont="1" applyFill="1" applyBorder="1" applyAlignment="1">
      <alignment horizontal="center"/>
    </xf>
    <xf numFmtId="164" fontId="0" fillId="0" borderId="11" xfId="2" applyFont="1" applyBorder="1" applyAlignment="1">
      <alignment horizontal="center"/>
    </xf>
    <xf numFmtId="164" fontId="0" fillId="0" borderId="12" xfId="2" applyFont="1" applyBorder="1" applyAlignment="1">
      <alignment horizontal="center"/>
    </xf>
    <xf numFmtId="164" fontId="1" fillId="0" borderId="0" xfId="1" applyNumberFormat="1"/>
    <xf numFmtId="2" fontId="1" fillId="2" borderId="1" xfId="1" applyNumberFormat="1" applyFill="1" applyBorder="1" applyAlignment="1">
      <alignment horizontal="center"/>
    </xf>
    <xf numFmtId="0" fontId="1" fillId="0" borderId="4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164" fontId="1" fillId="2" borderId="11" xfId="2" applyFont="1" applyFill="1" applyBorder="1" applyAlignment="1">
      <alignment horizontal="center" vertical="center"/>
    </xf>
    <xf numFmtId="164" fontId="1" fillId="2" borderId="13" xfId="2" applyFont="1" applyFill="1" applyBorder="1" applyAlignment="1">
      <alignment horizontal="center" vertical="center"/>
    </xf>
    <xf numFmtId="164" fontId="1" fillId="2" borderId="12" xfId="2" applyFont="1" applyFill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0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2" fillId="0" borderId="4" xfId="1" applyFont="1" applyBorder="1" applyAlignment="1">
      <alignment horizontal="center"/>
    </xf>
    <xf numFmtId="0" fontId="1" fillId="0" borderId="2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 vertical="center" wrapText="1"/>
    </xf>
    <xf numFmtId="0" fontId="1" fillId="0" borderId="1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5" xfId="1" applyBorder="1" applyAlignment="1">
      <alignment horizontal="center"/>
    </xf>
    <xf numFmtId="43" fontId="1" fillId="0" borderId="0" xfId="1" applyNumberFormat="1"/>
    <xf numFmtId="164" fontId="5" fillId="0" borderId="16" xfId="2" applyFont="1" applyBorder="1" applyAlignment="1">
      <alignment horizontal="center" vertical="center"/>
    </xf>
    <xf numFmtId="0" fontId="4" fillId="0" borderId="17" xfId="3" applyNumberFormat="1" applyFont="1" applyBorder="1" applyAlignment="1">
      <alignment horizontal="center" vertical="center" wrapText="1"/>
    </xf>
    <xf numFmtId="0" fontId="4" fillId="0" borderId="18" xfId="3" applyNumberFormat="1" applyFont="1" applyBorder="1" applyAlignment="1">
      <alignment horizontal="center" vertical="center" wrapText="1"/>
    </xf>
    <xf numFmtId="0" fontId="4" fillId="0" borderId="19" xfId="3" applyNumberFormat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64" fontId="0" fillId="0" borderId="21" xfId="2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64" fontId="1" fillId="3" borderId="21" xfId="2" applyFont="1" applyFill="1" applyBorder="1" applyAlignment="1">
      <alignment horizontal="center" vertical="center"/>
    </xf>
    <xf numFmtId="0" fontId="6" fillId="0" borderId="1" xfId="3" applyNumberFormat="1" applyFont="1" applyBorder="1" applyAlignment="1">
      <alignment horizontal="center" vertical="center" wrapText="1"/>
    </xf>
    <xf numFmtId="0" fontId="1" fillId="0" borderId="0" xfId="1" applyBorder="1" applyAlignment="1"/>
    <xf numFmtId="164" fontId="0" fillId="0" borderId="23" xfId="2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164" fontId="7" fillId="0" borderId="23" xfId="2" applyFont="1" applyBorder="1" applyAlignment="1">
      <alignment horizontal="center" vertical="center"/>
    </xf>
    <xf numFmtId="0" fontId="7" fillId="0" borderId="11" xfId="1" applyFont="1" applyBorder="1" applyAlignment="1">
      <alignment horizontal="right" vertical="center" wrapText="1"/>
    </xf>
    <xf numFmtId="0" fontId="7" fillId="0" borderId="12" xfId="1" applyFont="1" applyBorder="1" applyAlignment="1">
      <alignment horizontal="right" vertical="center" wrapText="1"/>
    </xf>
    <xf numFmtId="0" fontId="3" fillId="0" borderId="0" xfId="3" applyNumberFormat="1" applyFont="1" applyBorder="1" applyAlignment="1">
      <alignment vertical="center" wrapText="1"/>
    </xf>
    <xf numFmtId="0" fontId="1" fillId="0" borderId="16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4" xfId="1" applyFill="1" applyBorder="1" applyAlignment="1">
      <alignment horizontal="center" vertical="center" wrapText="1"/>
    </xf>
    <xf numFmtId="0" fontId="1" fillId="0" borderId="25" xfId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1" fillId="0" borderId="26" xfId="1" applyFill="1" applyBorder="1" applyAlignment="1">
      <alignment horizontal="center" vertical="center"/>
    </xf>
    <xf numFmtId="0" fontId="4" fillId="0" borderId="21" xfId="3" applyNumberFormat="1" applyFont="1" applyBorder="1" applyAlignment="1">
      <alignment horizontal="center" vertical="center" wrapText="1"/>
    </xf>
    <xf numFmtId="0" fontId="1" fillId="0" borderId="0" xfId="1" applyBorder="1"/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8" xfId="1" applyFill="1" applyBorder="1" applyAlignment="1">
      <alignment horizontal="center" vertical="center" wrapText="1"/>
    </xf>
    <xf numFmtId="0" fontId="1" fillId="0" borderId="29" xfId="1" applyFill="1" applyBorder="1" applyAlignment="1">
      <alignment horizontal="center" vertical="center"/>
    </xf>
    <xf numFmtId="0" fontId="2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164" fontId="1" fillId="2" borderId="33" xfId="2" applyFont="1" applyFill="1" applyBorder="1" applyAlignment="1">
      <alignment horizontal="center" vertical="center"/>
    </xf>
    <xf numFmtId="164" fontId="1" fillId="2" borderId="19" xfId="2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164" fontId="1" fillId="2" borderId="34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164" fontId="0" fillId="0" borderId="34" xfId="2" applyFont="1" applyBorder="1" applyAlignment="1">
      <alignment horizontal="center" vertical="center"/>
    </xf>
    <xf numFmtId="164" fontId="0" fillId="0" borderId="12" xfId="2" applyFont="1" applyBorder="1" applyAlignment="1">
      <alignment horizontal="center" vertical="center"/>
    </xf>
    <xf numFmtId="164" fontId="1" fillId="4" borderId="34" xfId="2" applyFont="1" applyFill="1" applyBorder="1" applyAlignment="1">
      <alignment horizontal="center" vertical="center"/>
    </xf>
    <xf numFmtId="164" fontId="1" fillId="4" borderId="12" xfId="2" applyFont="1" applyFill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 wrapText="1"/>
    </xf>
    <xf numFmtId="164" fontId="1" fillId="2" borderId="1" xfId="2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6" xfId="1" applyFont="1" applyBorder="1" applyAlignment="1">
      <alignment vertical="center"/>
    </xf>
    <xf numFmtId="0" fontId="2" fillId="0" borderId="27" xfId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35" xfId="1" applyFont="1" applyBorder="1" applyAlignment="1">
      <alignment horizontal="center" wrapText="1"/>
    </xf>
    <xf numFmtId="0" fontId="2" fillId="0" borderId="29" xfId="1" applyFont="1" applyBorder="1" applyAlignment="1">
      <alignment horizontal="center" wrapText="1"/>
    </xf>
    <xf numFmtId="0" fontId="8" fillId="0" borderId="36" xfId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_Лист1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9;&#1077;&#1090;&#1082;&#1072;\&#1060;&#1086;&#1088;&#1084;&#1072;%202_8_&#1054;&#1090;&#1095;&#1105;&#1090;%20&#1079;&#1072;%202018&#1075;%20&#1048;&#1085;&#1078;;%203.7.9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8 г "/>
      <sheetName val="9-18 г "/>
      <sheetName val="5-18"/>
    </sheetNames>
    <sheetDataSet>
      <sheetData sheetId="0">
        <row r="38">
          <cell r="F38">
            <v>94216.75</v>
          </cell>
        </row>
      </sheetData>
      <sheetData sheetId="1">
        <row r="38">
          <cell r="F38">
            <v>143720.82000000004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E109" sqref="E109:F109"/>
    </sheetView>
  </sheetViews>
  <sheetFormatPr defaultRowHeight="12.75" x14ac:dyDescent="0.2"/>
  <cols>
    <col min="1" max="1" width="6" style="1" customWidth="1"/>
    <col min="2" max="2" width="38" style="1" customWidth="1"/>
    <col min="3" max="3" width="24.28515625" style="1" customWidth="1"/>
    <col min="4" max="4" width="22.140625" style="1" customWidth="1"/>
    <col min="5" max="5" width="25.140625" style="1" customWidth="1"/>
    <col min="6" max="6" width="23.28515625" style="1" customWidth="1"/>
    <col min="7" max="7" width="8" style="1" customWidth="1"/>
    <col min="8" max="8" width="27.5703125" style="1" hidden="1" customWidth="1"/>
    <col min="9" max="9" width="13.28515625" style="1" customWidth="1"/>
    <col min="10" max="10" width="9.140625" style="1" customWidth="1"/>
    <col min="11" max="16384" width="9.140625" style="1"/>
  </cols>
  <sheetData>
    <row r="1" spans="1:8" ht="15" customHeight="1" x14ac:dyDescent="0.2"/>
    <row r="2" spans="1:8" ht="27.75" customHeight="1" thickBot="1" x14ac:dyDescent="0.3">
      <c r="A2" s="118" t="s">
        <v>88</v>
      </c>
      <c r="B2" s="118"/>
      <c r="C2" s="118"/>
      <c r="D2" s="118"/>
      <c r="E2" s="118"/>
      <c r="F2" s="118"/>
    </row>
    <row r="3" spans="1:8" ht="30" customHeight="1" x14ac:dyDescent="0.25">
      <c r="A3" s="117" t="s">
        <v>87</v>
      </c>
      <c r="B3" s="116"/>
      <c r="C3" s="115"/>
      <c r="D3" s="115"/>
      <c r="E3" s="115"/>
      <c r="F3" s="114"/>
    </row>
    <row r="4" spans="1:8" ht="24.75" customHeight="1" x14ac:dyDescent="0.2">
      <c r="A4" s="113" t="s">
        <v>86</v>
      </c>
      <c r="B4" s="112" t="s">
        <v>85</v>
      </c>
      <c r="C4" s="111" t="s">
        <v>22</v>
      </c>
      <c r="D4" s="111"/>
      <c r="E4" s="111" t="s">
        <v>84</v>
      </c>
      <c r="F4" s="111"/>
    </row>
    <row r="5" spans="1:8" ht="27" customHeight="1" x14ac:dyDescent="0.2">
      <c r="A5" s="103">
        <v>4</v>
      </c>
      <c r="B5" s="100" t="s">
        <v>83</v>
      </c>
      <c r="C5" s="46" t="s">
        <v>1</v>
      </c>
      <c r="D5" s="46"/>
      <c r="E5" s="43">
        <v>0</v>
      </c>
      <c r="F5" s="43"/>
    </row>
    <row r="6" spans="1:8" ht="27" customHeight="1" x14ac:dyDescent="0.2">
      <c r="A6" s="103">
        <v>5</v>
      </c>
      <c r="B6" s="100" t="s">
        <v>32</v>
      </c>
      <c r="C6" s="46" t="s">
        <v>1</v>
      </c>
      <c r="D6" s="46"/>
      <c r="E6" s="43">
        <v>0</v>
      </c>
      <c r="F6" s="43"/>
    </row>
    <row r="7" spans="1:8" ht="28.5" customHeight="1" x14ac:dyDescent="0.2">
      <c r="A7" s="103">
        <v>6</v>
      </c>
      <c r="B7" s="100" t="s">
        <v>31</v>
      </c>
      <c r="C7" s="46" t="s">
        <v>1</v>
      </c>
      <c r="D7" s="46"/>
      <c r="E7" s="110">
        <v>88768.34</v>
      </c>
      <c r="F7" s="110"/>
    </row>
    <row r="8" spans="1:8" ht="39" customHeight="1" x14ac:dyDescent="0.2">
      <c r="A8" s="103">
        <v>7</v>
      </c>
      <c r="B8" s="100" t="s">
        <v>82</v>
      </c>
      <c r="C8" s="46" t="s">
        <v>1</v>
      </c>
      <c r="D8" s="46"/>
      <c r="E8" s="42">
        <v>1410847.38</v>
      </c>
      <c r="F8" s="102"/>
    </row>
    <row r="9" spans="1:8" ht="15" customHeight="1" x14ac:dyDescent="0.2">
      <c r="A9" s="103">
        <v>8</v>
      </c>
      <c r="B9" s="108" t="s">
        <v>81</v>
      </c>
      <c r="C9" s="46" t="s">
        <v>1</v>
      </c>
      <c r="D9" s="46"/>
      <c r="E9" s="107">
        <v>671949.49</v>
      </c>
      <c r="F9" s="106"/>
    </row>
    <row r="10" spans="1:8" ht="12" customHeight="1" x14ac:dyDescent="0.2">
      <c r="A10" s="103">
        <v>9</v>
      </c>
      <c r="B10" s="108" t="s">
        <v>80</v>
      </c>
      <c r="C10" s="46" t="s">
        <v>1</v>
      </c>
      <c r="D10" s="46"/>
      <c r="E10" s="107"/>
      <c r="F10" s="106"/>
    </row>
    <row r="11" spans="1:8" x14ac:dyDescent="0.2">
      <c r="A11" s="103">
        <v>10</v>
      </c>
      <c r="B11" s="108" t="s">
        <v>79</v>
      </c>
      <c r="C11" s="46" t="s">
        <v>1</v>
      </c>
      <c r="D11" s="46"/>
      <c r="E11" s="107">
        <v>738897.89</v>
      </c>
      <c r="F11" s="106"/>
    </row>
    <row r="12" spans="1:8" ht="18" customHeight="1" x14ac:dyDescent="0.2">
      <c r="A12" s="103">
        <v>11</v>
      </c>
      <c r="B12" s="100" t="s">
        <v>78</v>
      </c>
      <c r="C12" s="46" t="s">
        <v>1</v>
      </c>
      <c r="D12" s="46"/>
      <c r="E12" s="42">
        <v>1329048.5299999998</v>
      </c>
      <c r="F12" s="102"/>
    </row>
    <row r="13" spans="1:8" ht="23.25" customHeight="1" x14ac:dyDescent="0.2">
      <c r="A13" s="103">
        <v>12</v>
      </c>
      <c r="B13" s="109" t="s">
        <v>77</v>
      </c>
      <c r="C13" s="46" t="s">
        <v>1</v>
      </c>
      <c r="D13" s="46"/>
      <c r="E13" s="107">
        <v>1329048.5299999998</v>
      </c>
      <c r="F13" s="106"/>
      <c r="H13" s="59"/>
    </row>
    <row r="14" spans="1:8" x14ac:dyDescent="0.2">
      <c r="A14" s="103">
        <v>13</v>
      </c>
      <c r="B14" s="108" t="s">
        <v>76</v>
      </c>
      <c r="C14" s="46" t="s">
        <v>1</v>
      </c>
      <c r="D14" s="46"/>
      <c r="E14" s="107">
        <v>0</v>
      </c>
      <c r="F14" s="106"/>
    </row>
    <row r="15" spans="1:8" x14ac:dyDescent="0.2">
      <c r="A15" s="103">
        <v>14</v>
      </c>
      <c r="B15" s="108" t="s">
        <v>75</v>
      </c>
      <c r="C15" s="46" t="s">
        <v>1</v>
      </c>
      <c r="D15" s="46"/>
      <c r="E15" s="107">
        <v>0</v>
      </c>
      <c r="F15" s="106"/>
    </row>
    <row r="16" spans="1:8" ht="38.25" customHeight="1" x14ac:dyDescent="0.2">
      <c r="A16" s="103">
        <v>15</v>
      </c>
      <c r="B16" s="109" t="s">
        <v>74</v>
      </c>
      <c r="C16" s="46" t="s">
        <v>1</v>
      </c>
      <c r="D16" s="46"/>
      <c r="E16" s="107"/>
      <c r="F16" s="106"/>
    </row>
    <row r="17" spans="1:9" x14ac:dyDescent="0.2">
      <c r="A17" s="103">
        <v>16</v>
      </c>
      <c r="B17" s="108" t="s">
        <v>73</v>
      </c>
      <c r="C17" s="46" t="s">
        <v>1</v>
      </c>
      <c r="D17" s="46"/>
      <c r="E17" s="107">
        <v>0</v>
      </c>
      <c r="F17" s="106"/>
    </row>
    <row r="18" spans="1:9" ht="25.5" x14ac:dyDescent="0.2">
      <c r="A18" s="103">
        <v>17</v>
      </c>
      <c r="B18" s="100" t="s">
        <v>72</v>
      </c>
      <c r="C18" s="46" t="s">
        <v>1</v>
      </c>
      <c r="D18" s="46"/>
      <c r="E18" s="42">
        <v>1329048.5299999998</v>
      </c>
      <c r="F18" s="102"/>
    </row>
    <row r="19" spans="1:9" ht="25.5" x14ac:dyDescent="0.2">
      <c r="A19" s="103">
        <v>18</v>
      </c>
      <c r="B19" s="100" t="s">
        <v>71</v>
      </c>
      <c r="C19" s="46" t="s">
        <v>1</v>
      </c>
      <c r="D19" s="46"/>
      <c r="E19" s="105">
        <v>0</v>
      </c>
      <c r="F19" s="104"/>
    </row>
    <row r="20" spans="1:9" ht="25.5" x14ac:dyDescent="0.2">
      <c r="A20" s="103">
        <v>19</v>
      </c>
      <c r="B20" s="100" t="s">
        <v>70</v>
      </c>
      <c r="C20" s="46" t="s">
        <v>1</v>
      </c>
      <c r="D20" s="46"/>
      <c r="E20" s="42">
        <v>0</v>
      </c>
      <c r="F20" s="102"/>
    </row>
    <row r="21" spans="1:9" ht="26.25" thickBot="1" x14ac:dyDescent="0.25">
      <c r="A21" s="101">
        <v>20</v>
      </c>
      <c r="B21" s="100" t="s">
        <v>28</v>
      </c>
      <c r="C21" s="46" t="s">
        <v>1</v>
      </c>
      <c r="D21" s="46"/>
      <c r="E21" s="99">
        <v>170567.19000000018</v>
      </c>
      <c r="F21" s="98"/>
    </row>
    <row r="22" spans="1:9" ht="21.75" customHeight="1" thickBot="1" x14ac:dyDescent="0.3">
      <c r="A22" s="97" t="s">
        <v>69</v>
      </c>
      <c r="B22" s="96"/>
      <c r="C22" s="96"/>
      <c r="D22" s="96"/>
      <c r="E22" s="96"/>
      <c r="F22" s="95"/>
    </row>
    <row r="23" spans="1:9" ht="24.75" customHeight="1" x14ac:dyDescent="0.2">
      <c r="A23" s="94">
        <v>21</v>
      </c>
      <c r="B23" s="93" t="s">
        <v>68</v>
      </c>
      <c r="C23" s="92" t="s">
        <v>56</v>
      </c>
      <c r="D23" s="92"/>
      <c r="E23" s="92"/>
      <c r="F23" s="91"/>
    </row>
    <row r="24" spans="1:9" ht="25.5" customHeight="1" x14ac:dyDescent="0.2">
      <c r="A24" s="88"/>
      <c r="B24" s="87"/>
      <c r="C24" s="55" t="s">
        <v>55</v>
      </c>
      <c r="D24" s="55"/>
      <c r="E24" s="55"/>
      <c r="F24" s="89"/>
      <c r="G24" s="81"/>
      <c r="H24" s="81"/>
      <c r="I24" s="81"/>
    </row>
    <row r="25" spans="1:9" ht="22.5" customHeight="1" x14ac:dyDescent="0.2">
      <c r="A25" s="88"/>
      <c r="B25" s="87"/>
      <c r="C25" s="11" t="s">
        <v>54</v>
      </c>
      <c r="D25" s="11"/>
      <c r="E25" s="11"/>
      <c r="F25" s="86"/>
      <c r="G25" s="90"/>
      <c r="H25" s="90"/>
      <c r="I25" s="90"/>
    </row>
    <row r="26" spans="1:9" ht="22.5" customHeight="1" x14ac:dyDescent="0.2">
      <c r="A26" s="88"/>
      <c r="B26" s="87"/>
      <c r="C26" s="11" t="s">
        <v>53</v>
      </c>
      <c r="D26" s="11"/>
      <c r="E26" s="11"/>
      <c r="F26" s="86"/>
      <c r="G26" s="90"/>
      <c r="H26" s="90"/>
      <c r="I26" s="90"/>
    </row>
    <row r="27" spans="1:9" ht="25.5" customHeight="1" x14ac:dyDescent="0.2">
      <c r="A27" s="88"/>
      <c r="B27" s="87"/>
      <c r="C27" s="55" t="s">
        <v>52</v>
      </c>
      <c r="D27" s="55"/>
      <c r="E27" s="55"/>
      <c r="F27" s="89"/>
      <c r="G27" s="81"/>
      <c r="H27" s="81"/>
      <c r="I27" s="81"/>
    </row>
    <row r="28" spans="1:9" ht="25.5" customHeight="1" x14ac:dyDescent="0.2">
      <c r="A28" s="88"/>
      <c r="B28" s="87"/>
      <c r="C28" s="55" t="s">
        <v>51</v>
      </c>
      <c r="D28" s="55"/>
      <c r="E28" s="55"/>
      <c r="F28" s="89"/>
      <c r="G28" s="81"/>
      <c r="H28" s="81"/>
      <c r="I28" s="81"/>
    </row>
    <row r="29" spans="1:9" ht="25.5" customHeight="1" x14ac:dyDescent="0.2">
      <c r="A29" s="88"/>
      <c r="B29" s="87"/>
      <c r="C29" s="11" t="s">
        <v>50</v>
      </c>
      <c r="D29" s="11"/>
      <c r="E29" s="11"/>
      <c r="F29" s="86"/>
      <c r="G29" s="81"/>
      <c r="H29" s="81"/>
      <c r="I29" s="81"/>
    </row>
    <row r="30" spans="1:9" ht="25.5" customHeight="1" x14ac:dyDescent="0.2">
      <c r="A30" s="88"/>
      <c r="B30" s="87"/>
      <c r="C30" s="11" t="s">
        <v>49</v>
      </c>
      <c r="D30" s="11"/>
      <c r="E30" s="11"/>
      <c r="F30" s="86"/>
      <c r="G30" s="81"/>
      <c r="H30" s="81"/>
      <c r="I30" s="81"/>
    </row>
    <row r="31" spans="1:9" ht="25.5" customHeight="1" thickBot="1" x14ac:dyDescent="0.25">
      <c r="A31" s="85"/>
      <c r="B31" s="84"/>
      <c r="C31" s="83" t="s">
        <v>48</v>
      </c>
      <c r="D31" s="83"/>
      <c r="E31" s="83"/>
      <c r="F31" s="82"/>
      <c r="G31" s="81"/>
      <c r="H31" s="81"/>
      <c r="I31" s="81"/>
    </row>
    <row r="32" spans="1:9" ht="26.25" customHeight="1" x14ac:dyDescent="0.2">
      <c r="A32" s="70">
        <v>22</v>
      </c>
      <c r="B32" s="69" t="s">
        <v>67</v>
      </c>
      <c r="C32" s="17" t="s">
        <v>66</v>
      </c>
      <c r="D32" s="17"/>
      <c r="E32" s="75" t="s">
        <v>1</v>
      </c>
      <c r="F32" s="74">
        <v>738897.89</v>
      </c>
      <c r="G32" s="73"/>
    </row>
    <row r="33" spans="1:8" ht="26.25" customHeight="1" x14ac:dyDescent="0.2">
      <c r="A33" s="70"/>
      <c r="B33" s="69"/>
      <c r="C33" s="80" t="s">
        <v>65</v>
      </c>
      <c r="D33" s="79"/>
      <c r="E33" s="75"/>
      <c r="F33" s="78">
        <v>25900</v>
      </c>
      <c r="G33" s="73"/>
    </row>
    <row r="34" spans="1:8" ht="26.25" customHeight="1" x14ac:dyDescent="0.2">
      <c r="A34" s="70"/>
      <c r="B34" s="69"/>
      <c r="C34" s="77" t="s">
        <v>64</v>
      </c>
      <c r="D34" s="76"/>
      <c r="E34" s="75"/>
      <c r="F34" s="78">
        <v>291770.42</v>
      </c>
      <c r="G34" s="73"/>
    </row>
    <row r="35" spans="1:8" ht="26.25" customHeight="1" x14ac:dyDescent="0.2">
      <c r="A35" s="70"/>
      <c r="B35" s="69"/>
      <c r="C35" s="77" t="s">
        <v>63</v>
      </c>
      <c r="D35" s="76"/>
      <c r="E35" s="75"/>
      <c r="F35" s="78">
        <v>97485.78</v>
      </c>
      <c r="G35" s="73"/>
    </row>
    <row r="36" spans="1:8" ht="41.25" customHeight="1" x14ac:dyDescent="0.2">
      <c r="A36" s="70"/>
      <c r="B36" s="69"/>
      <c r="C36" s="80" t="s">
        <v>62</v>
      </c>
      <c r="D36" s="79"/>
      <c r="E36" s="75"/>
      <c r="F36" s="78">
        <v>68800</v>
      </c>
      <c r="G36" s="73"/>
    </row>
    <row r="37" spans="1:8" ht="30.75" customHeight="1" x14ac:dyDescent="0.2">
      <c r="A37" s="70"/>
      <c r="B37" s="69"/>
      <c r="C37" s="80" t="s">
        <v>61</v>
      </c>
      <c r="D37" s="79"/>
      <c r="E37" s="75"/>
      <c r="F37" s="78">
        <v>152500</v>
      </c>
      <c r="G37" s="73"/>
    </row>
    <row r="38" spans="1:8" ht="26.25" customHeight="1" x14ac:dyDescent="0.2">
      <c r="A38" s="70"/>
      <c r="B38" s="69"/>
      <c r="C38" s="77" t="s">
        <v>60</v>
      </c>
      <c r="D38" s="76"/>
      <c r="E38" s="75"/>
      <c r="F38" s="74">
        <v>102441.69000000006</v>
      </c>
      <c r="G38" s="73"/>
      <c r="H38" s="59">
        <f>F38+'[1]7-18 г '!F38+'[1]9-18 г '!F38</f>
        <v>340379.26000000013</v>
      </c>
    </row>
    <row r="39" spans="1:8" ht="26.25" customHeight="1" x14ac:dyDescent="0.2">
      <c r="A39" s="70"/>
      <c r="B39" s="69"/>
      <c r="C39" s="72" t="s">
        <v>55</v>
      </c>
      <c r="D39" s="72"/>
      <c r="E39" s="9" t="s">
        <v>1</v>
      </c>
      <c r="F39" s="66">
        <v>40583.980000000003</v>
      </c>
      <c r="H39" s="59">
        <f>H38/12</f>
        <v>28364.938333333343</v>
      </c>
    </row>
    <row r="40" spans="1:8" ht="26.25" customHeight="1" x14ac:dyDescent="0.2">
      <c r="A40" s="70"/>
      <c r="B40" s="69"/>
      <c r="C40" s="11" t="s">
        <v>54</v>
      </c>
      <c r="D40" s="11"/>
      <c r="E40" s="9" t="s">
        <v>1</v>
      </c>
      <c r="F40" s="71">
        <v>185480.58</v>
      </c>
    </row>
    <row r="41" spans="1:8" ht="26.25" customHeight="1" x14ac:dyDescent="0.2">
      <c r="A41" s="70"/>
      <c r="B41" s="69"/>
      <c r="C41" s="11" t="s">
        <v>53</v>
      </c>
      <c r="D41" s="11"/>
      <c r="E41" s="9" t="s">
        <v>1</v>
      </c>
      <c r="F41" s="71">
        <v>134483.67000000001</v>
      </c>
    </row>
    <row r="42" spans="1:8" ht="26.25" customHeight="1" x14ac:dyDescent="0.2">
      <c r="A42" s="70"/>
      <c r="B42" s="69"/>
      <c r="C42" s="55" t="s">
        <v>52</v>
      </c>
      <c r="D42" s="55"/>
      <c r="E42" s="9" t="s">
        <v>1</v>
      </c>
      <c r="F42" s="71">
        <v>124213.25</v>
      </c>
    </row>
    <row r="43" spans="1:8" ht="26.25" customHeight="1" x14ac:dyDescent="0.2">
      <c r="A43" s="70"/>
      <c r="B43" s="69"/>
      <c r="C43" s="55" t="s">
        <v>51</v>
      </c>
      <c r="D43" s="55"/>
      <c r="E43" s="9" t="s">
        <v>1</v>
      </c>
      <c r="F43" s="71">
        <v>36708.769999999997</v>
      </c>
    </row>
    <row r="44" spans="1:8" ht="26.25" customHeight="1" x14ac:dyDescent="0.2">
      <c r="A44" s="70"/>
      <c r="B44" s="69"/>
      <c r="C44" s="55" t="s">
        <v>50</v>
      </c>
      <c r="D44" s="55"/>
      <c r="E44" s="9" t="s">
        <v>1</v>
      </c>
      <c r="F44" s="66">
        <v>7455.1</v>
      </c>
    </row>
    <row r="45" spans="1:8" ht="26.25" customHeight="1" x14ac:dyDescent="0.2">
      <c r="A45" s="70"/>
      <c r="B45" s="69"/>
      <c r="C45" s="55" t="s">
        <v>49</v>
      </c>
      <c r="D45" s="55"/>
      <c r="E45" s="9" t="s">
        <v>1</v>
      </c>
      <c r="F45" s="66">
        <v>97256.680000000008</v>
      </c>
    </row>
    <row r="46" spans="1:8" ht="26.25" customHeight="1" x14ac:dyDescent="0.2">
      <c r="A46" s="68"/>
      <c r="B46" s="67"/>
      <c r="C46" s="55" t="s">
        <v>48</v>
      </c>
      <c r="D46" s="55"/>
      <c r="E46" s="9" t="s">
        <v>1</v>
      </c>
      <c r="F46" s="66">
        <v>47871.44</v>
      </c>
    </row>
    <row r="47" spans="1:8" ht="26.25" customHeight="1" thickBot="1" x14ac:dyDescent="0.25">
      <c r="A47" s="65" t="s">
        <v>59</v>
      </c>
      <c r="B47" s="64"/>
      <c r="C47" s="63" t="s">
        <v>1</v>
      </c>
      <c r="D47" s="62"/>
      <c r="E47" s="61"/>
      <c r="F47" s="60">
        <f>F32+F39+F40+F41+F42+F43+F44+F45+F46</f>
        <v>1412951.3599999999</v>
      </c>
      <c r="G47" s="59"/>
    </row>
    <row r="48" spans="1:8" ht="20.25" customHeight="1" x14ac:dyDescent="0.2">
      <c r="A48" s="58" t="s">
        <v>58</v>
      </c>
      <c r="B48" s="57"/>
      <c r="C48" s="57"/>
      <c r="D48" s="57"/>
      <c r="E48" s="57"/>
      <c r="F48" s="56"/>
    </row>
    <row r="49" spans="1:6" ht="22.5" customHeight="1" x14ac:dyDescent="0.2">
      <c r="A49" s="11">
        <v>23</v>
      </c>
      <c r="B49" s="54" t="s">
        <v>57</v>
      </c>
      <c r="C49" s="11" t="s">
        <v>56</v>
      </c>
      <c r="D49" s="11"/>
      <c r="E49" s="11"/>
      <c r="F49" s="11"/>
    </row>
    <row r="50" spans="1:6" ht="24.75" customHeight="1" x14ac:dyDescent="0.2">
      <c r="A50" s="11"/>
      <c r="B50" s="54"/>
      <c r="C50" s="55" t="s">
        <v>55</v>
      </c>
      <c r="D50" s="55"/>
      <c r="E50" s="55"/>
      <c r="F50" s="55"/>
    </row>
    <row r="51" spans="1:6" ht="21.75" customHeight="1" x14ac:dyDescent="0.2">
      <c r="A51" s="11"/>
      <c r="B51" s="54"/>
      <c r="C51" s="11" t="s">
        <v>54</v>
      </c>
      <c r="D51" s="11"/>
      <c r="E51" s="11"/>
      <c r="F51" s="11"/>
    </row>
    <row r="52" spans="1:6" ht="23.25" customHeight="1" x14ac:dyDescent="0.2">
      <c r="A52" s="11"/>
      <c r="B52" s="54"/>
      <c r="C52" s="11" t="s">
        <v>53</v>
      </c>
      <c r="D52" s="11"/>
      <c r="E52" s="11"/>
      <c r="F52" s="11"/>
    </row>
    <row r="53" spans="1:6" ht="25.5" customHeight="1" x14ac:dyDescent="0.2">
      <c r="A53" s="11"/>
      <c r="B53" s="54"/>
      <c r="C53" s="55" t="s">
        <v>52</v>
      </c>
      <c r="D53" s="55"/>
      <c r="E53" s="55"/>
      <c r="F53" s="55"/>
    </row>
    <row r="54" spans="1:6" ht="25.5" customHeight="1" x14ac:dyDescent="0.2">
      <c r="A54" s="11"/>
      <c r="B54" s="54"/>
      <c r="C54" s="55" t="s">
        <v>51</v>
      </c>
      <c r="D54" s="55"/>
      <c r="E54" s="55"/>
      <c r="F54" s="55"/>
    </row>
    <row r="55" spans="1:6" ht="25.5" customHeight="1" x14ac:dyDescent="0.2">
      <c r="A55" s="11"/>
      <c r="B55" s="54"/>
      <c r="C55" s="11" t="s">
        <v>50</v>
      </c>
      <c r="D55" s="11"/>
      <c r="E55" s="11"/>
      <c r="F55" s="11"/>
    </row>
    <row r="56" spans="1:6" ht="25.5" customHeight="1" x14ac:dyDescent="0.2">
      <c r="A56" s="11"/>
      <c r="B56" s="54"/>
      <c r="C56" s="11" t="s">
        <v>49</v>
      </c>
      <c r="D56" s="11"/>
      <c r="E56" s="11"/>
      <c r="F56" s="11"/>
    </row>
    <row r="57" spans="1:6" ht="25.5" customHeight="1" x14ac:dyDescent="0.2">
      <c r="A57" s="11"/>
      <c r="B57" s="54"/>
      <c r="C57" s="11" t="s">
        <v>48</v>
      </c>
      <c r="D57" s="11"/>
      <c r="E57" s="11"/>
      <c r="F57" s="11"/>
    </row>
    <row r="58" spans="1:6" ht="13.5" customHeight="1" x14ac:dyDescent="0.2">
      <c r="A58" s="25">
        <v>24</v>
      </c>
      <c r="B58" s="24" t="s">
        <v>47</v>
      </c>
      <c r="C58" s="2" t="s">
        <v>42</v>
      </c>
      <c r="D58" s="2"/>
      <c r="E58" s="2"/>
      <c r="F58" s="2"/>
    </row>
    <row r="59" spans="1:6" ht="14.25" customHeight="1" x14ac:dyDescent="0.2">
      <c r="A59" s="21"/>
      <c r="B59" s="20"/>
      <c r="C59" s="2" t="s">
        <v>46</v>
      </c>
      <c r="D59" s="2"/>
      <c r="E59" s="2"/>
      <c r="F59" s="2"/>
    </row>
    <row r="60" spans="1:6" ht="13.5" customHeight="1" x14ac:dyDescent="0.2">
      <c r="A60" s="21"/>
      <c r="B60" s="20"/>
      <c r="C60" s="36" t="s">
        <v>42</v>
      </c>
      <c r="D60" s="35"/>
      <c r="E60" s="35"/>
      <c r="F60" s="34"/>
    </row>
    <row r="61" spans="1:6" ht="13.5" customHeight="1" x14ac:dyDescent="0.2">
      <c r="A61" s="21"/>
      <c r="B61" s="20"/>
      <c r="C61" s="36" t="s">
        <v>43</v>
      </c>
      <c r="D61" s="35"/>
      <c r="E61" s="35"/>
      <c r="F61" s="34"/>
    </row>
    <row r="62" spans="1:6" ht="13.5" customHeight="1" x14ac:dyDescent="0.2">
      <c r="A62" s="21"/>
      <c r="B62" s="20"/>
      <c r="C62" s="36" t="s">
        <v>45</v>
      </c>
      <c r="D62" s="35"/>
      <c r="E62" s="35"/>
      <c r="F62" s="34"/>
    </row>
    <row r="63" spans="1:6" ht="13.5" customHeight="1" x14ac:dyDescent="0.2">
      <c r="A63" s="21"/>
      <c r="B63" s="20"/>
      <c r="C63" s="2" t="s">
        <v>44</v>
      </c>
      <c r="D63" s="2"/>
      <c r="E63" s="2"/>
      <c r="F63" s="2"/>
    </row>
    <row r="64" spans="1:6" ht="13.5" customHeight="1" x14ac:dyDescent="0.2">
      <c r="A64" s="21"/>
      <c r="B64" s="20"/>
      <c r="C64" s="36" t="s">
        <v>43</v>
      </c>
      <c r="D64" s="35"/>
      <c r="E64" s="35"/>
      <c r="F64" s="34"/>
    </row>
    <row r="65" spans="1:6" ht="13.5" customHeight="1" x14ac:dyDescent="0.2">
      <c r="A65" s="21"/>
      <c r="B65" s="20"/>
      <c r="C65" s="36" t="s">
        <v>42</v>
      </c>
      <c r="D65" s="35"/>
      <c r="E65" s="35"/>
      <c r="F65" s="34"/>
    </row>
    <row r="66" spans="1:6" ht="13.5" customHeight="1" x14ac:dyDescent="0.2">
      <c r="A66" s="17"/>
      <c r="B66" s="16"/>
      <c r="C66" s="36" t="s">
        <v>42</v>
      </c>
      <c r="D66" s="35"/>
      <c r="E66" s="35"/>
      <c r="F66" s="34"/>
    </row>
    <row r="67" spans="1:6" ht="11.25" customHeight="1" x14ac:dyDescent="0.2">
      <c r="A67" s="52">
        <v>25</v>
      </c>
      <c r="B67" s="33" t="s">
        <v>22</v>
      </c>
      <c r="C67" s="53" t="s">
        <v>41</v>
      </c>
      <c r="D67" s="53"/>
      <c r="E67" s="53"/>
      <c r="F67" s="53"/>
    </row>
    <row r="68" spans="1:6" ht="11.25" customHeight="1" x14ac:dyDescent="0.2">
      <c r="A68" s="51"/>
      <c r="B68" s="32"/>
      <c r="C68" s="53" t="s">
        <v>41</v>
      </c>
      <c r="D68" s="53"/>
      <c r="E68" s="53"/>
      <c r="F68" s="53"/>
    </row>
    <row r="69" spans="1:6" ht="11.25" customHeight="1" x14ac:dyDescent="0.2">
      <c r="A69" s="51"/>
      <c r="B69" s="32"/>
      <c r="C69" s="53" t="s">
        <v>41</v>
      </c>
      <c r="D69" s="53"/>
      <c r="E69" s="53"/>
      <c r="F69" s="53"/>
    </row>
    <row r="70" spans="1:6" ht="11.25" customHeight="1" x14ac:dyDescent="0.2">
      <c r="A70" s="51"/>
      <c r="B70" s="32"/>
      <c r="C70" s="53" t="s">
        <v>41</v>
      </c>
      <c r="D70" s="53"/>
      <c r="E70" s="53"/>
      <c r="F70" s="53"/>
    </row>
    <row r="71" spans="1:6" ht="11.25" customHeight="1" x14ac:dyDescent="0.2">
      <c r="A71" s="51"/>
      <c r="B71" s="32"/>
      <c r="C71" s="53" t="s">
        <v>41</v>
      </c>
      <c r="D71" s="53"/>
      <c r="E71" s="53"/>
      <c r="F71" s="53"/>
    </row>
    <row r="72" spans="1:6" ht="12" customHeight="1" x14ac:dyDescent="0.2">
      <c r="A72" s="51"/>
      <c r="B72" s="32"/>
      <c r="C72" s="53" t="s">
        <v>41</v>
      </c>
      <c r="D72" s="53"/>
      <c r="E72" s="53"/>
      <c r="F72" s="53"/>
    </row>
    <row r="73" spans="1:6" ht="12" customHeight="1" x14ac:dyDescent="0.2">
      <c r="A73" s="51"/>
      <c r="B73" s="32"/>
      <c r="C73" s="53" t="s">
        <v>40</v>
      </c>
      <c r="D73" s="53"/>
      <c r="E73" s="53"/>
      <c r="F73" s="53"/>
    </row>
    <row r="74" spans="1:6" ht="12" customHeight="1" x14ac:dyDescent="0.2">
      <c r="A74" s="51"/>
      <c r="B74" s="32"/>
      <c r="C74" s="53" t="s">
        <v>21</v>
      </c>
      <c r="D74" s="53"/>
      <c r="E74" s="53"/>
      <c r="F74" s="53"/>
    </row>
    <row r="75" spans="1:6" ht="12" customHeight="1" x14ac:dyDescent="0.2">
      <c r="A75" s="50"/>
      <c r="B75" s="31"/>
      <c r="C75" s="53" t="s">
        <v>39</v>
      </c>
      <c r="D75" s="53"/>
      <c r="E75" s="53"/>
      <c r="F75" s="53"/>
    </row>
    <row r="76" spans="1:6" ht="15.75" customHeight="1" x14ac:dyDescent="0.2">
      <c r="A76" s="52">
        <v>26</v>
      </c>
      <c r="B76" s="39" t="s">
        <v>38</v>
      </c>
      <c r="C76" s="7" t="s">
        <v>1</v>
      </c>
      <c r="D76" s="2">
        <v>10.82</v>
      </c>
      <c r="E76" s="2"/>
      <c r="F76" s="2"/>
    </row>
    <row r="77" spans="1:6" ht="13.5" customHeight="1" x14ac:dyDescent="0.2">
      <c r="A77" s="51"/>
      <c r="B77" s="38"/>
      <c r="C77" s="7" t="s">
        <v>1</v>
      </c>
      <c r="D77" s="2">
        <v>0.65</v>
      </c>
      <c r="E77" s="2"/>
      <c r="F77" s="2"/>
    </row>
    <row r="78" spans="1:6" ht="13.5" customHeight="1" x14ac:dyDescent="0.2">
      <c r="A78" s="51"/>
      <c r="B78" s="38"/>
      <c r="C78" s="7" t="s">
        <v>1</v>
      </c>
      <c r="D78" s="2">
        <v>2.38</v>
      </c>
      <c r="E78" s="2"/>
      <c r="F78" s="2"/>
    </row>
    <row r="79" spans="1:6" ht="14.25" customHeight="1" x14ac:dyDescent="0.2">
      <c r="A79" s="51"/>
      <c r="B79" s="38"/>
      <c r="C79" s="7" t="s">
        <v>1</v>
      </c>
      <c r="D79" s="2">
        <v>2.75</v>
      </c>
      <c r="E79" s="2"/>
      <c r="F79" s="2"/>
    </row>
    <row r="80" spans="1:6" ht="13.5" customHeight="1" x14ac:dyDescent="0.2">
      <c r="A80" s="51"/>
      <c r="B80" s="38"/>
      <c r="C80" s="7" t="s">
        <v>1</v>
      </c>
      <c r="D80" s="2">
        <v>2.54</v>
      </c>
      <c r="E80" s="2"/>
      <c r="F80" s="2"/>
    </row>
    <row r="81" spans="1:6" ht="13.5" customHeight="1" x14ac:dyDescent="0.2">
      <c r="A81" s="51"/>
      <c r="B81" s="38"/>
      <c r="C81" s="7" t="s">
        <v>1</v>
      </c>
      <c r="D81" s="2">
        <v>0.71</v>
      </c>
      <c r="E81" s="2"/>
      <c r="F81" s="2"/>
    </row>
    <row r="82" spans="1:6" ht="13.5" customHeight="1" x14ac:dyDescent="0.2">
      <c r="A82" s="51"/>
      <c r="B82" s="38"/>
      <c r="C82" s="7" t="s">
        <v>1</v>
      </c>
      <c r="D82" s="2">
        <v>35</v>
      </c>
      <c r="E82" s="2"/>
      <c r="F82" s="2"/>
    </row>
    <row r="83" spans="1:6" ht="13.5" customHeight="1" x14ac:dyDescent="0.2">
      <c r="A83" s="51"/>
      <c r="B83" s="38"/>
      <c r="C83" s="7" t="s">
        <v>1</v>
      </c>
      <c r="D83" s="2">
        <v>4.05</v>
      </c>
      <c r="E83" s="2"/>
      <c r="F83" s="2"/>
    </row>
    <row r="84" spans="1:6" ht="13.5" customHeight="1" x14ac:dyDescent="0.2">
      <c r="A84" s="50"/>
      <c r="B84" s="37"/>
      <c r="C84" s="7" t="s">
        <v>1</v>
      </c>
      <c r="D84" s="2" t="s">
        <v>37</v>
      </c>
      <c r="E84" s="2"/>
      <c r="F84" s="2"/>
    </row>
    <row r="85" spans="1:6" ht="21.75" customHeight="1" x14ac:dyDescent="0.25">
      <c r="A85" s="6" t="s">
        <v>36</v>
      </c>
      <c r="B85" s="6"/>
      <c r="C85" s="49"/>
      <c r="D85" s="49"/>
      <c r="E85" s="49"/>
      <c r="F85" s="49"/>
    </row>
    <row r="86" spans="1:6" ht="24.75" customHeight="1" x14ac:dyDescent="0.2">
      <c r="A86" s="5">
        <v>27</v>
      </c>
      <c r="B86" s="44" t="s">
        <v>35</v>
      </c>
      <c r="C86" s="47" t="s">
        <v>3</v>
      </c>
      <c r="D86" s="46" t="s">
        <v>0</v>
      </c>
      <c r="E86" s="46"/>
      <c r="F86" s="46"/>
    </row>
    <row r="87" spans="1:6" ht="24.75" customHeight="1" x14ac:dyDescent="0.2">
      <c r="A87" s="5">
        <v>28</v>
      </c>
      <c r="B87" s="44" t="s">
        <v>9</v>
      </c>
      <c r="C87" s="47" t="s">
        <v>3</v>
      </c>
      <c r="D87" s="46" t="s">
        <v>0</v>
      </c>
      <c r="E87" s="46"/>
      <c r="F87" s="46"/>
    </row>
    <row r="88" spans="1:6" ht="24.75" customHeight="1" x14ac:dyDescent="0.2">
      <c r="A88" s="5">
        <v>29</v>
      </c>
      <c r="B88" s="44" t="s">
        <v>8</v>
      </c>
      <c r="C88" s="47" t="s">
        <v>3</v>
      </c>
      <c r="D88" s="46" t="s">
        <v>0</v>
      </c>
      <c r="E88" s="46"/>
      <c r="F88" s="46"/>
    </row>
    <row r="89" spans="1:6" ht="25.5" customHeight="1" x14ac:dyDescent="0.2">
      <c r="A89" s="9">
        <v>30</v>
      </c>
      <c r="B89" s="48" t="s">
        <v>7</v>
      </c>
      <c r="C89" s="47" t="s">
        <v>1</v>
      </c>
      <c r="D89" s="46" t="s">
        <v>0</v>
      </c>
      <c r="E89" s="46"/>
      <c r="F89" s="46"/>
    </row>
    <row r="90" spans="1:6" ht="36" customHeight="1" x14ac:dyDescent="0.2">
      <c r="A90" s="45" t="s">
        <v>34</v>
      </c>
      <c r="B90" s="45"/>
      <c r="C90" s="45"/>
      <c r="D90" s="45"/>
      <c r="E90" s="45"/>
      <c r="F90" s="45"/>
    </row>
    <row r="91" spans="1:6" ht="39" customHeight="1" x14ac:dyDescent="0.2">
      <c r="A91" s="9">
        <v>31</v>
      </c>
      <c r="B91" s="8" t="s">
        <v>33</v>
      </c>
      <c r="C91" s="9" t="s">
        <v>1</v>
      </c>
      <c r="D91" s="43">
        <v>0</v>
      </c>
      <c r="E91" s="43"/>
      <c r="F91" s="43"/>
    </row>
    <row r="92" spans="1:6" ht="27.75" customHeight="1" x14ac:dyDescent="0.2">
      <c r="A92" s="5">
        <v>32</v>
      </c>
      <c r="B92" s="44" t="s">
        <v>32</v>
      </c>
      <c r="C92" s="9" t="s">
        <v>1</v>
      </c>
      <c r="D92" s="43">
        <v>0</v>
      </c>
      <c r="E92" s="43"/>
      <c r="F92" s="43"/>
    </row>
    <row r="93" spans="1:6" ht="25.5" customHeight="1" x14ac:dyDescent="0.2">
      <c r="A93" s="9">
        <v>33</v>
      </c>
      <c r="B93" s="8" t="s">
        <v>31</v>
      </c>
      <c r="C93" s="9" t="s">
        <v>1</v>
      </c>
      <c r="D93" s="42">
        <v>65702.080000000002</v>
      </c>
      <c r="E93" s="41"/>
      <c r="F93" s="40"/>
    </row>
    <row r="94" spans="1:6" ht="24.75" customHeight="1" x14ac:dyDescent="0.2">
      <c r="A94" s="9">
        <v>34</v>
      </c>
      <c r="B94" s="8" t="s">
        <v>30</v>
      </c>
      <c r="C94" s="9" t="s">
        <v>1</v>
      </c>
      <c r="D94" s="43">
        <v>0</v>
      </c>
      <c r="E94" s="43"/>
      <c r="F94" s="43"/>
    </row>
    <row r="95" spans="1:6" ht="25.5" customHeight="1" x14ac:dyDescent="0.2">
      <c r="A95" s="9">
        <v>35</v>
      </c>
      <c r="B95" s="44" t="s">
        <v>29</v>
      </c>
      <c r="C95" s="9" t="s">
        <v>1</v>
      </c>
      <c r="D95" s="43">
        <v>0</v>
      </c>
      <c r="E95" s="43"/>
      <c r="F95" s="43"/>
    </row>
    <row r="96" spans="1:6" ht="26.25" customHeight="1" x14ac:dyDescent="0.2">
      <c r="A96" s="9">
        <v>36</v>
      </c>
      <c r="B96" s="8" t="s">
        <v>28</v>
      </c>
      <c r="C96" s="9" t="s">
        <v>1</v>
      </c>
      <c r="D96" s="42">
        <v>24414.100000000093</v>
      </c>
      <c r="E96" s="41"/>
      <c r="F96" s="40"/>
    </row>
    <row r="97" spans="1:8" ht="15.75" x14ac:dyDescent="0.25">
      <c r="A97" s="6" t="s">
        <v>27</v>
      </c>
      <c r="B97" s="6"/>
      <c r="C97" s="6"/>
      <c r="D97" s="6"/>
      <c r="E97" s="6"/>
      <c r="F97" s="6"/>
    </row>
    <row r="98" spans="1:8" x14ac:dyDescent="0.2">
      <c r="A98" s="33">
        <v>37</v>
      </c>
      <c r="B98" s="39" t="s">
        <v>26</v>
      </c>
      <c r="C98" s="2" t="s">
        <v>25</v>
      </c>
      <c r="D98" s="2"/>
      <c r="E98" s="2"/>
      <c r="F98" s="2"/>
    </row>
    <row r="99" spans="1:8" x14ac:dyDescent="0.2">
      <c r="A99" s="32"/>
      <c r="B99" s="38"/>
      <c r="C99" s="2" t="s">
        <v>24</v>
      </c>
      <c r="D99" s="2"/>
      <c r="E99" s="2"/>
      <c r="F99" s="2"/>
    </row>
    <row r="100" spans="1:8" x14ac:dyDescent="0.2">
      <c r="A100" s="31"/>
      <c r="B100" s="37"/>
      <c r="C100" s="36" t="s">
        <v>23</v>
      </c>
      <c r="D100" s="35"/>
      <c r="E100" s="35"/>
      <c r="F100" s="34"/>
    </row>
    <row r="101" spans="1:8" x14ac:dyDescent="0.2">
      <c r="A101" s="33">
        <v>38</v>
      </c>
      <c r="B101" s="25" t="s">
        <v>22</v>
      </c>
      <c r="C101" s="2" t="s">
        <v>20</v>
      </c>
      <c r="D101" s="2"/>
      <c r="E101" s="2"/>
      <c r="F101" s="2"/>
    </row>
    <row r="102" spans="1:8" x14ac:dyDescent="0.2">
      <c r="A102" s="32"/>
      <c r="B102" s="21"/>
      <c r="C102" s="2" t="s">
        <v>21</v>
      </c>
      <c r="D102" s="2"/>
      <c r="E102" s="2"/>
      <c r="F102" s="2"/>
    </row>
    <row r="103" spans="1:8" x14ac:dyDescent="0.2">
      <c r="A103" s="31"/>
      <c r="B103" s="17"/>
      <c r="C103" s="2" t="s">
        <v>20</v>
      </c>
      <c r="D103" s="2"/>
      <c r="E103" s="2"/>
      <c r="F103" s="2"/>
    </row>
    <row r="104" spans="1:8" x14ac:dyDescent="0.2">
      <c r="A104" s="25">
        <v>39</v>
      </c>
      <c r="B104" s="25" t="s">
        <v>19</v>
      </c>
      <c r="C104" s="30">
        <f>E107/((43.77+43.75)/2)</f>
        <v>7681.2479433272383</v>
      </c>
      <c r="D104" s="30"/>
      <c r="E104" s="30"/>
      <c r="F104" s="30"/>
    </row>
    <row r="105" spans="1:8" x14ac:dyDescent="0.2">
      <c r="A105" s="21"/>
      <c r="B105" s="21"/>
      <c r="C105" s="30">
        <f>E108/((4.05+3.92)/2)</f>
        <v>235535.92220828106</v>
      </c>
      <c r="D105" s="30"/>
      <c r="E105" s="30"/>
      <c r="F105" s="30"/>
    </row>
    <row r="106" spans="1:8" x14ac:dyDescent="0.2">
      <c r="A106" s="17"/>
      <c r="B106" s="17"/>
      <c r="C106" s="30">
        <f>E109/((6.83+6.63)/2)</f>
        <v>41886.066864784538</v>
      </c>
      <c r="D106" s="30"/>
      <c r="E106" s="30"/>
      <c r="F106" s="30"/>
    </row>
    <row r="107" spans="1:8" ht="15" x14ac:dyDescent="0.25">
      <c r="A107" s="25">
        <v>40</v>
      </c>
      <c r="B107" s="25" t="s">
        <v>18</v>
      </c>
      <c r="C107" s="2" t="s">
        <v>1</v>
      </c>
      <c r="D107" s="2"/>
      <c r="E107" s="10">
        <v>336131.41</v>
      </c>
      <c r="F107" s="10"/>
      <c r="H107" s="29">
        <f>E107+F46-E116</f>
        <v>6299.4199999999837</v>
      </c>
    </row>
    <row r="108" spans="1:8" ht="15" x14ac:dyDescent="0.25">
      <c r="A108" s="21"/>
      <c r="B108" s="21"/>
      <c r="C108" s="2" t="s">
        <v>1</v>
      </c>
      <c r="D108" s="2"/>
      <c r="E108" s="10">
        <v>938610.65</v>
      </c>
      <c r="F108" s="10"/>
      <c r="H108" s="29">
        <f>E108+F45-E117</f>
        <v>-7261.5399999999208</v>
      </c>
    </row>
    <row r="109" spans="1:8" ht="15" x14ac:dyDescent="0.25">
      <c r="A109" s="17"/>
      <c r="B109" s="17"/>
      <c r="C109" s="2" t="s">
        <v>1</v>
      </c>
      <c r="D109" s="2"/>
      <c r="E109" s="28">
        <v>281893.23</v>
      </c>
      <c r="F109" s="27"/>
      <c r="H109" s="29">
        <f>E109-E118</f>
        <v>25829.369999999995</v>
      </c>
    </row>
    <row r="110" spans="1:8" ht="15" x14ac:dyDescent="0.25">
      <c r="A110" s="25">
        <v>41</v>
      </c>
      <c r="B110" s="25" t="s">
        <v>17</v>
      </c>
      <c r="C110" s="2" t="s">
        <v>1</v>
      </c>
      <c r="D110" s="2"/>
      <c r="E110" s="10">
        <v>331966.57999999996</v>
      </c>
      <c r="F110" s="10"/>
    </row>
    <row r="111" spans="1:8" ht="15" x14ac:dyDescent="0.25">
      <c r="A111" s="21"/>
      <c r="B111" s="21"/>
      <c r="C111" s="2" t="s">
        <v>1</v>
      </c>
      <c r="D111" s="2"/>
      <c r="E111" s="10">
        <v>906347.95</v>
      </c>
      <c r="F111" s="10"/>
    </row>
    <row r="112" spans="1:8" ht="15" x14ac:dyDescent="0.25">
      <c r="A112" s="17"/>
      <c r="B112" s="17"/>
      <c r="C112" s="2" t="s">
        <v>1</v>
      </c>
      <c r="D112" s="2"/>
      <c r="E112" s="28">
        <v>293906.65999999997</v>
      </c>
      <c r="F112" s="27"/>
    </row>
    <row r="113" spans="1:6" x14ac:dyDescent="0.2">
      <c r="A113" s="25">
        <v>42</v>
      </c>
      <c r="B113" s="25" t="s">
        <v>16</v>
      </c>
      <c r="C113" s="2" t="s">
        <v>1</v>
      </c>
      <c r="D113" s="2"/>
      <c r="E113" s="26">
        <v>4164.8300000000163</v>
      </c>
      <c r="F113" s="26"/>
    </row>
    <row r="114" spans="1:6" x14ac:dyDescent="0.2">
      <c r="A114" s="21"/>
      <c r="B114" s="21"/>
      <c r="C114" s="2" t="s">
        <v>1</v>
      </c>
      <c r="D114" s="2"/>
      <c r="E114" s="26">
        <v>32262.70000000007</v>
      </c>
      <c r="F114" s="26"/>
    </row>
    <row r="115" spans="1:6" x14ac:dyDescent="0.2">
      <c r="A115" s="17"/>
      <c r="B115" s="17"/>
      <c r="C115" s="2" t="s">
        <v>1</v>
      </c>
      <c r="D115" s="2"/>
      <c r="E115" s="26">
        <v>-12013.429999999993</v>
      </c>
      <c r="F115" s="26"/>
    </row>
    <row r="116" spans="1:6" ht="12.75" customHeight="1" x14ac:dyDescent="0.25">
      <c r="A116" s="25">
        <v>43</v>
      </c>
      <c r="B116" s="24" t="s">
        <v>15</v>
      </c>
      <c r="C116" s="23" t="s">
        <v>1</v>
      </c>
      <c r="D116" s="22"/>
      <c r="E116" s="10">
        <v>377703.43</v>
      </c>
      <c r="F116" s="10"/>
    </row>
    <row r="117" spans="1:6" ht="15" x14ac:dyDescent="0.25">
      <c r="A117" s="21"/>
      <c r="B117" s="20"/>
      <c r="C117" s="19"/>
      <c r="D117" s="18"/>
      <c r="E117" s="28">
        <v>1043128.87</v>
      </c>
      <c r="F117" s="27"/>
    </row>
    <row r="118" spans="1:6" ht="15" x14ac:dyDescent="0.25">
      <c r="A118" s="17"/>
      <c r="B118" s="16"/>
      <c r="C118" s="15"/>
      <c r="D118" s="14"/>
      <c r="E118" s="28">
        <v>256063.86</v>
      </c>
      <c r="F118" s="27"/>
    </row>
    <row r="119" spans="1:6" ht="12.75" customHeight="1" x14ac:dyDescent="0.2">
      <c r="A119" s="25">
        <v>44</v>
      </c>
      <c r="B119" s="24" t="s">
        <v>14</v>
      </c>
      <c r="C119" s="23" t="s">
        <v>1</v>
      </c>
      <c r="D119" s="22"/>
      <c r="E119" s="26">
        <v>377703.43</v>
      </c>
      <c r="F119" s="26"/>
    </row>
    <row r="120" spans="1:6" x14ac:dyDescent="0.2">
      <c r="A120" s="21"/>
      <c r="B120" s="20"/>
      <c r="C120" s="19"/>
      <c r="D120" s="18"/>
      <c r="E120" s="26">
        <v>1043128.87</v>
      </c>
      <c r="F120" s="26"/>
    </row>
    <row r="121" spans="1:6" x14ac:dyDescent="0.2">
      <c r="A121" s="17"/>
      <c r="B121" s="16"/>
      <c r="C121" s="15"/>
      <c r="D121" s="14"/>
      <c r="E121" s="26">
        <v>256063.86</v>
      </c>
      <c r="F121" s="26"/>
    </row>
    <row r="122" spans="1:6" x14ac:dyDescent="0.2">
      <c r="A122" s="25">
        <v>45</v>
      </c>
      <c r="B122" s="24" t="s">
        <v>13</v>
      </c>
      <c r="C122" s="23" t="s">
        <v>1</v>
      </c>
      <c r="D122" s="22"/>
      <c r="E122" s="13">
        <v>0</v>
      </c>
      <c r="F122" s="12"/>
    </row>
    <row r="123" spans="1:6" x14ac:dyDescent="0.2">
      <c r="A123" s="21"/>
      <c r="B123" s="20"/>
      <c r="C123" s="19"/>
      <c r="D123" s="18"/>
      <c r="E123" s="13">
        <v>0</v>
      </c>
      <c r="F123" s="12"/>
    </row>
    <row r="124" spans="1:6" x14ac:dyDescent="0.2">
      <c r="A124" s="17"/>
      <c r="B124" s="16"/>
      <c r="C124" s="15"/>
      <c r="D124" s="14"/>
      <c r="E124" s="13">
        <v>0</v>
      </c>
      <c r="F124" s="12"/>
    </row>
    <row r="125" spans="1:6" ht="25.5" x14ac:dyDescent="0.25">
      <c r="A125" s="9">
        <v>46</v>
      </c>
      <c r="B125" s="8" t="s">
        <v>12</v>
      </c>
      <c r="C125" s="11" t="s">
        <v>1</v>
      </c>
      <c r="D125" s="11"/>
      <c r="E125" s="10">
        <v>0</v>
      </c>
      <c r="F125" s="10"/>
    </row>
    <row r="126" spans="1:6" ht="15.75" x14ac:dyDescent="0.25">
      <c r="A126" s="6" t="s">
        <v>11</v>
      </c>
      <c r="B126" s="6"/>
      <c r="C126" s="6"/>
      <c r="D126" s="6"/>
      <c r="E126" s="6"/>
      <c r="F126" s="6"/>
    </row>
    <row r="127" spans="1:6" ht="25.5" customHeight="1" x14ac:dyDescent="0.2">
      <c r="A127" s="9">
        <v>47</v>
      </c>
      <c r="B127" s="8" t="s">
        <v>10</v>
      </c>
      <c r="C127" s="7" t="s">
        <v>3</v>
      </c>
      <c r="D127" s="2" t="s">
        <v>0</v>
      </c>
      <c r="E127" s="2"/>
      <c r="F127" s="2"/>
    </row>
    <row r="128" spans="1:6" ht="23.25" customHeight="1" x14ac:dyDescent="0.2">
      <c r="A128" s="9">
        <v>48</v>
      </c>
      <c r="B128" s="8" t="s">
        <v>9</v>
      </c>
      <c r="C128" s="7" t="s">
        <v>3</v>
      </c>
      <c r="D128" s="2" t="s">
        <v>0</v>
      </c>
      <c r="E128" s="2"/>
      <c r="F128" s="2"/>
    </row>
    <row r="129" spans="1:6" ht="29.25" customHeight="1" x14ac:dyDescent="0.2">
      <c r="A129" s="9">
        <v>49</v>
      </c>
      <c r="B129" s="8" t="s">
        <v>8</v>
      </c>
      <c r="C129" s="7" t="s">
        <v>3</v>
      </c>
      <c r="D129" s="2" t="s">
        <v>0</v>
      </c>
      <c r="E129" s="2"/>
      <c r="F129" s="2"/>
    </row>
    <row r="130" spans="1:6" x14ac:dyDescent="0.2">
      <c r="A130" s="9">
        <v>50</v>
      </c>
      <c r="B130" s="8" t="s">
        <v>7</v>
      </c>
      <c r="C130" s="7" t="s">
        <v>1</v>
      </c>
      <c r="D130" s="2" t="s">
        <v>0</v>
      </c>
      <c r="E130" s="2"/>
      <c r="F130" s="2"/>
    </row>
    <row r="131" spans="1:6" ht="15.75" x14ac:dyDescent="0.25">
      <c r="A131" s="6" t="s">
        <v>6</v>
      </c>
      <c r="B131" s="6"/>
      <c r="C131" s="6"/>
      <c r="D131" s="6"/>
      <c r="E131" s="6"/>
      <c r="F131" s="6"/>
    </row>
    <row r="132" spans="1:6" ht="25.5" x14ac:dyDescent="0.2">
      <c r="A132" s="5">
        <v>51</v>
      </c>
      <c r="B132" s="4" t="s">
        <v>5</v>
      </c>
      <c r="C132" s="3" t="s">
        <v>3</v>
      </c>
      <c r="D132" s="2" t="s">
        <v>0</v>
      </c>
      <c r="E132" s="2"/>
      <c r="F132" s="2"/>
    </row>
    <row r="133" spans="1:6" x14ac:dyDescent="0.2">
      <c r="A133" s="5">
        <v>52</v>
      </c>
      <c r="B133" s="4" t="s">
        <v>4</v>
      </c>
      <c r="C133" s="3" t="s">
        <v>3</v>
      </c>
      <c r="D133" s="2" t="s">
        <v>0</v>
      </c>
      <c r="E133" s="2"/>
      <c r="F133" s="2"/>
    </row>
    <row r="134" spans="1:6" ht="38.25" x14ac:dyDescent="0.2">
      <c r="A134" s="5">
        <v>53</v>
      </c>
      <c r="B134" s="4" t="s">
        <v>2</v>
      </c>
      <c r="C134" s="3" t="s">
        <v>1</v>
      </c>
      <c r="D134" s="2" t="s">
        <v>0</v>
      </c>
      <c r="E134" s="2"/>
      <c r="F134" s="2"/>
    </row>
  </sheetData>
  <mergeCells count="195">
    <mergeCell ref="D84:F84"/>
    <mergeCell ref="C38:D38"/>
    <mergeCell ref="C33:D33"/>
    <mergeCell ref="C34:D34"/>
    <mergeCell ref="C35:D35"/>
    <mergeCell ref="A2:F2"/>
    <mergeCell ref="A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45:D45"/>
    <mergeCell ref="C21:D21"/>
    <mergeCell ref="E21:F21"/>
    <mergeCell ref="A22:F22"/>
    <mergeCell ref="C23:F23"/>
    <mergeCell ref="C24:F24"/>
    <mergeCell ref="C25:F25"/>
    <mergeCell ref="C26:F26"/>
    <mergeCell ref="C27:F27"/>
    <mergeCell ref="C29:F29"/>
    <mergeCell ref="C49:F49"/>
    <mergeCell ref="C50:F50"/>
    <mergeCell ref="C51:F51"/>
    <mergeCell ref="C52:F52"/>
    <mergeCell ref="C53:F53"/>
    <mergeCell ref="C32:D32"/>
    <mergeCell ref="C39:D39"/>
    <mergeCell ref="C40:D40"/>
    <mergeCell ref="C41:D41"/>
    <mergeCell ref="C42:D42"/>
    <mergeCell ref="C67:F67"/>
    <mergeCell ref="C68:F68"/>
    <mergeCell ref="C69:F69"/>
    <mergeCell ref="C72:F72"/>
    <mergeCell ref="C73:F73"/>
    <mergeCell ref="C58:F58"/>
    <mergeCell ref="C59:F59"/>
    <mergeCell ref="C60:F60"/>
    <mergeCell ref="C61:F61"/>
    <mergeCell ref="C62:F62"/>
    <mergeCell ref="D76:F76"/>
    <mergeCell ref="D77:F77"/>
    <mergeCell ref="D78:F78"/>
    <mergeCell ref="D79:F79"/>
    <mergeCell ref="D80:F80"/>
    <mergeCell ref="A76:A84"/>
    <mergeCell ref="B76:B84"/>
    <mergeCell ref="D81:F81"/>
    <mergeCell ref="D82:F82"/>
    <mergeCell ref="D83:F83"/>
    <mergeCell ref="A85:F85"/>
    <mergeCell ref="D86:F86"/>
    <mergeCell ref="D87:F87"/>
    <mergeCell ref="D88:F88"/>
    <mergeCell ref="D89:F89"/>
    <mergeCell ref="A90:F90"/>
    <mergeCell ref="D91:F91"/>
    <mergeCell ref="D92:F92"/>
    <mergeCell ref="D93:F93"/>
    <mergeCell ref="D94:F94"/>
    <mergeCell ref="D95:F95"/>
    <mergeCell ref="D96:F96"/>
    <mergeCell ref="A97:F97"/>
    <mergeCell ref="A98:A100"/>
    <mergeCell ref="B98:B100"/>
    <mergeCell ref="C98:F98"/>
    <mergeCell ref="C99:F99"/>
    <mergeCell ref="C100:F100"/>
    <mergeCell ref="A101:A103"/>
    <mergeCell ref="B101:B103"/>
    <mergeCell ref="C101:F101"/>
    <mergeCell ref="C102:F102"/>
    <mergeCell ref="C103:F103"/>
    <mergeCell ref="A104:A106"/>
    <mergeCell ref="B104:B106"/>
    <mergeCell ref="C104:F104"/>
    <mergeCell ref="C105:F105"/>
    <mergeCell ref="C106:F106"/>
    <mergeCell ref="A107:A109"/>
    <mergeCell ref="B107:B109"/>
    <mergeCell ref="C107:D107"/>
    <mergeCell ref="E107:F107"/>
    <mergeCell ref="C108:D108"/>
    <mergeCell ref="E108:F108"/>
    <mergeCell ref="C109:D109"/>
    <mergeCell ref="E109:F109"/>
    <mergeCell ref="A110:A112"/>
    <mergeCell ref="B110:B112"/>
    <mergeCell ref="C110:D110"/>
    <mergeCell ref="E110:F110"/>
    <mergeCell ref="C111:D111"/>
    <mergeCell ref="E111:F111"/>
    <mergeCell ref="C112:D112"/>
    <mergeCell ref="E112:F112"/>
    <mergeCell ref="A113:A115"/>
    <mergeCell ref="B113:B115"/>
    <mergeCell ref="C113:D113"/>
    <mergeCell ref="E113:F113"/>
    <mergeCell ref="C114:D114"/>
    <mergeCell ref="E114:F114"/>
    <mergeCell ref="C115:D115"/>
    <mergeCell ref="E115:F115"/>
    <mergeCell ref="A116:A118"/>
    <mergeCell ref="B116:B118"/>
    <mergeCell ref="C116:D118"/>
    <mergeCell ref="E116:F116"/>
    <mergeCell ref="E117:F117"/>
    <mergeCell ref="E118:F118"/>
    <mergeCell ref="A119:A121"/>
    <mergeCell ref="B119:B121"/>
    <mergeCell ref="C119:D121"/>
    <mergeCell ref="E119:F119"/>
    <mergeCell ref="E120:F120"/>
    <mergeCell ref="E121:F121"/>
    <mergeCell ref="A122:A124"/>
    <mergeCell ref="B122:B124"/>
    <mergeCell ref="C122:D124"/>
    <mergeCell ref="E122:F122"/>
    <mergeCell ref="E123:F123"/>
    <mergeCell ref="E124:F124"/>
    <mergeCell ref="C125:D125"/>
    <mergeCell ref="E125:F125"/>
    <mergeCell ref="A126:F126"/>
    <mergeCell ref="D127:F127"/>
    <mergeCell ref="D128:F128"/>
    <mergeCell ref="D129:F129"/>
    <mergeCell ref="D130:F130"/>
    <mergeCell ref="A131:F131"/>
    <mergeCell ref="D132:F132"/>
    <mergeCell ref="D133:F133"/>
    <mergeCell ref="D134:F134"/>
    <mergeCell ref="C28:F28"/>
    <mergeCell ref="A32:A46"/>
    <mergeCell ref="B32:B46"/>
    <mergeCell ref="A58:A66"/>
    <mergeCell ref="B58:B66"/>
    <mergeCell ref="C43:D43"/>
    <mergeCell ref="C44:D44"/>
    <mergeCell ref="A23:A31"/>
    <mergeCell ref="B23:B31"/>
    <mergeCell ref="C30:F30"/>
    <mergeCell ref="C31:F31"/>
    <mergeCell ref="C36:D36"/>
    <mergeCell ref="C37:D37"/>
    <mergeCell ref="C46:D46"/>
    <mergeCell ref="A49:A57"/>
    <mergeCell ref="B49:B57"/>
    <mergeCell ref="C54:F54"/>
    <mergeCell ref="C55:F55"/>
    <mergeCell ref="C56:F56"/>
    <mergeCell ref="C57:F57"/>
    <mergeCell ref="A47:B47"/>
    <mergeCell ref="C47:E47"/>
    <mergeCell ref="A48:F48"/>
    <mergeCell ref="C63:F63"/>
    <mergeCell ref="C64:F64"/>
    <mergeCell ref="C65:F65"/>
    <mergeCell ref="C66:F66"/>
    <mergeCell ref="A67:A75"/>
    <mergeCell ref="B67:B75"/>
    <mergeCell ref="C70:F70"/>
    <mergeCell ref="C71:F71"/>
    <mergeCell ref="C74:F74"/>
    <mergeCell ref="C75:F75"/>
  </mergeCells>
  <pageMargins left="0.75" right="0.75" top="0.17" bottom="0.37" header="0.19" footer="0.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3-18 г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2019-05-05T22:59:25Z</dcterms:created>
  <dcterms:modified xsi:type="dcterms:W3CDTF">2019-05-05T23:01:41Z</dcterms:modified>
</cp:coreProperties>
</file>